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Calcolo interessi fid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<sst xmlns="http://schemas.openxmlformats.org/spreadsheetml/2006/main" count="55" uniqueCount="26">
  <si>
    <t>data</t>
  </si>
  <si>
    <t>tasso interesse nominale</t>
  </si>
  <si>
    <t>1* trmestre</t>
  </si>
  <si>
    <t>2° trimestre</t>
  </si>
  <si>
    <t>NUMERI DEBITORI</t>
  </si>
  <si>
    <t>SALDO</t>
  </si>
  <si>
    <t>Interessi trimestre</t>
  </si>
  <si>
    <t>capitalizzazione trimestrale interessi</t>
  </si>
  <si>
    <t>SI</t>
  </si>
  <si>
    <t>NO</t>
  </si>
  <si>
    <t>3* TRIMESTRE</t>
  </si>
  <si>
    <t>4* TRIMESTRE</t>
  </si>
  <si>
    <t>Riepilogo</t>
  </si>
  <si>
    <t>1° trimestre</t>
  </si>
  <si>
    <t>3° trimestre</t>
  </si>
  <si>
    <t>4° trimestre</t>
  </si>
  <si>
    <t>Interessi</t>
  </si>
  <si>
    <t>TOTALE</t>
  </si>
  <si>
    <t>TOTALE ANNO</t>
  </si>
  <si>
    <t>Presentazione</t>
  </si>
  <si>
    <t>Scadenza</t>
  </si>
  <si>
    <t>Commissione d'incasso</t>
  </si>
  <si>
    <t>Commisione d'incasso</t>
  </si>
  <si>
    <t>Accredito</t>
  </si>
  <si>
    <t>Addebito</t>
  </si>
  <si>
    <t>Commissione Incasso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</si>
</sst>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wrapText="1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4" fontId="34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14" fontId="0" fillId="6" borderId="14" xfId="0" applyNumberFormat="1" applyFill="1" applyBorder="1" applyAlignment="1" applyProtection="1">
      <alignment horizontal="center"/>
      <protection locked="0"/>
    </xf>
    <xf numFmtId="164" fontId="0" fillId="6" borderId="15" xfId="0" applyNumberFormat="1" applyFill="1" applyBorder="1" applyAlignment="1" applyProtection="1">
      <alignment/>
      <protection locked="0"/>
    </xf>
    <xf numFmtId="164" fontId="0" fillId="6" borderId="11" xfId="0" applyNumberFormat="1" applyFill="1" applyBorder="1" applyAlignment="1" applyProtection="1">
      <alignment/>
      <protection locked="0"/>
    </xf>
    <xf numFmtId="14" fontId="0" fillId="6" borderId="16" xfId="0" applyNumberFormat="1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 applyProtection="1">
      <alignment/>
      <protection locked="0"/>
    </xf>
    <xf numFmtId="164" fontId="0" fillId="6" borderId="13" xfId="0" applyNumberFormat="1" applyFill="1" applyBorder="1" applyAlignment="1" applyProtection="1">
      <alignment/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9" fontId="0" fillId="6" borderId="0" xfId="0" applyNumberFormat="1" applyFill="1" applyAlignment="1" applyProtection="1">
      <alignment horizontal="center"/>
      <protection locked="0"/>
    </xf>
    <xf numFmtId="164" fontId="33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6" borderId="0" xfId="57" applyNumberFormat="1" applyFont="1" applyFill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G109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2" max="2" width="35.7109375" style="0" bestFit="1" customWidth="1"/>
    <col min="3" max="3" width="14.00390625" style="0" customWidth="1"/>
    <col min="4" max="4" width="13.8515625" style="0" bestFit="1" customWidth="1"/>
    <col min="5" max="5" width="11.28125" style="0" bestFit="1" customWidth="1"/>
    <col min="6" max="6" width="16.00390625" style="0" bestFit="1" customWidth="1"/>
    <col min="7" max="7" width="11.421875" style="0" bestFit="1" customWidth="1"/>
    <col min="8" max="8" width="13.28125" style="0" customWidth="1"/>
    <col min="9" max="12" width="11.421875" style="0" bestFit="1" customWidth="1"/>
    <col min="13" max="13" width="17.28125" style="0" bestFit="1" customWidth="1"/>
    <col min="16" max="16" width="35.8515625" style="0" bestFit="1" customWidth="1"/>
    <col min="17" max="17" width="10.57421875" style="0" bestFit="1" customWidth="1"/>
    <col min="18" max="18" width="13.8515625" style="0" bestFit="1" customWidth="1"/>
    <col min="20" max="20" width="17.28125" style="0" bestFit="1" customWidth="1"/>
    <col min="21" max="21" width="8.7109375" style="0" bestFit="1" customWidth="1"/>
    <col min="23" max="23" width="35.8515625" style="0" bestFit="1" customWidth="1"/>
    <col min="24" max="24" width="10.57421875" style="0" bestFit="1" customWidth="1"/>
    <col min="25" max="25" width="13.8515625" style="0" bestFit="1" customWidth="1"/>
    <col min="27" max="27" width="17.28125" style="0" bestFit="1" customWidth="1"/>
  </cols>
  <sheetData>
    <row r="1" spans="3:13" ht="15">
      <c r="C1" s="1"/>
      <c r="H1" s="2" t="s">
        <v>12</v>
      </c>
      <c r="I1" s="2" t="s">
        <v>13</v>
      </c>
      <c r="J1" s="2" t="s">
        <v>3</v>
      </c>
      <c r="K1" s="2" t="s">
        <v>14</v>
      </c>
      <c r="L1" s="2" t="s">
        <v>15</v>
      </c>
      <c r="M1" s="2" t="s">
        <v>18</v>
      </c>
    </row>
    <row r="2" spans="2:85" ht="15">
      <c r="B2" s="3" t="s">
        <v>7</v>
      </c>
      <c r="C2" s="16" t="s">
        <v>9</v>
      </c>
      <c r="CG2" t="s">
        <v>8</v>
      </c>
    </row>
    <row r="3" spans="2:85" ht="15">
      <c r="B3" s="3"/>
      <c r="C3" s="1"/>
      <c r="CG3" t="s">
        <v>9</v>
      </c>
    </row>
    <row r="4" spans="2:13" ht="15">
      <c r="B4" t="s">
        <v>1</v>
      </c>
      <c r="C4" s="17">
        <v>0.08</v>
      </c>
      <c r="H4" t="s">
        <v>16</v>
      </c>
      <c r="I4" s="19">
        <f>+F107</f>
        <v>227.94520547945206</v>
      </c>
      <c r="J4" s="19">
        <f>+M107</f>
        <v>140.27397260273972</v>
      </c>
      <c r="K4" s="19">
        <f>+T107</f>
        <v>865.7534246575342</v>
      </c>
      <c r="L4" s="19">
        <f>+AA107</f>
        <v>170.95890410958904</v>
      </c>
      <c r="M4" s="18">
        <f>SUM(I4:L4)</f>
        <v>1404.931506849315</v>
      </c>
    </row>
    <row r="5" spans="8:13" ht="30">
      <c r="H5" s="21" t="s">
        <v>25</v>
      </c>
      <c r="I5" s="19">
        <f>+F108</f>
        <v>10</v>
      </c>
      <c r="J5" s="19">
        <f>+M108</f>
        <v>5</v>
      </c>
      <c r="K5" s="19">
        <f>+T108</f>
        <v>5</v>
      </c>
      <c r="L5" s="19">
        <f>+AA108</f>
        <v>5</v>
      </c>
      <c r="M5" s="18">
        <f>SUM(I5:L5)</f>
        <v>25</v>
      </c>
    </row>
    <row r="6" spans="2:13" ht="15">
      <c r="B6" t="s">
        <v>22</v>
      </c>
      <c r="C6" s="20">
        <v>5</v>
      </c>
      <c r="I6" s="19"/>
      <c r="J6" s="19"/>
      <c r="K6" s="19"/>
      <c r="L6" s="19"/>
      <c r="M6" s="18"/>
    </row>
    <row r="7" ht="15">
      <c r="M7" s="2"/>
    </row>
    <row r="8" spans="8:13" ht="15">
      <c r="H8" s="2" t="s">
        <v>17</v>
      </c>
      <c r="I8" s="18">
        <f>SUM(I4:I7)</f>
        <v>237.94520547945206</v>
      </c>
      <c r="J8" s="18">
        <f>SUM(J4:J7)</f>
        <v>145.27397260273972</v>
      </c>
      <c r="K8" s="18">
        <f>SUM(K4:K7)</f>
        <v>870.7534246575342</v>
      </c>
      <c r="L8" s="18">
        <f>SUM(L4:L7)</f>
        <v>175.95890410958904</v>
      </c>
      <c r="M8" s="18">
        <f>SUM(M4:M7)</f>
        <v>1429.931506849315</v>
      </c>
    </row>
    <row r="11" spans="2:25" ht="15">
      <c r="B11" s="2" t="s">
        <v>2</v>
      </c>
      <c r="C11" t="s">
        <v>20</v>
      </c>
      <c r="D11" t="s">
        <v>19</v>
      </c>
      <c r="I11" s="2" t="s">
        <v>3</v>
      </c>
      <c r="J11" t="s">
        <v>20</v>
      </c>
      <c r="K11" t="s">
        <v>19</v>
      </c>
      <c r="P11" s="2" t="s">
        <v>10</v>
      </c>
      <c r="Q11" t="s">
        <v>20</v>
      </c>
      <c r="R11" t="s">
        <v>19</v>
      </c>
      <c r="W11" s="2" t="s">
        <v>11</v>
      </c>
      <c r="X11" t="s">
        <v>20</v>
      </c>
      <c r="Y11" t="s">
        <v>19</v>
      </c>
    </row>
    <row r="12" spans="2:27" ht="15.75" thickBot="1">
      <c r="B12" s="2" t="s">
        <v>0</v>
      </c>
      <c r="C12" s="2" t="s">
        <v>23</v>
      </c>
      <c r="D12" s="2" t="s">
        <v>24</v>
      </c>
      <c r="E12" s="2" t="s">
        <v>5</v>
      </c>
      <c r="F12" s="2" t="s">
        <v>4</v>
      </c>
      <c r="I12" s="2" t="s">
        <v>0</v>
      </c>
      <c r="J12" s="2" t="s">
        <v>23</v>
      </c>
      <c r="K12" s="2" t="s">
        <v>24</v>
      </c>
      <c r="L12" s="2" t="s">
        <v>5</v>
      </c>
      <c r="M12" s="2" t="s">
        <v>4</v>
      </c>
      <c r="P12" s="2" t="s">
        <v>0</v>
      </c>
      <c r="Q12" s="2" t="s">
        <v>23</v>
      </c>
      <c r="R12" s="2" t="s">
        <v>24</v>
      </c>
      <c r="S12" s="2" t="s">
        <v>5</v>
      </c>
      <c r="T12" s="2" t="s">
        <v>4</v>
      </c>
      <c r="W12" s="2" t="s">
        <v>0</v>
      </c>
      <c r="X12" s="2" t="s">
        <v>23</v>
      </c>
      <c r="Y12" s="2" t="s">
        <v>24</v>
      </c>
      <c r="Z12" s="2" t="s">
        <v>5</v>
      </c>
      <c r="AA12" s="2" t="s">
        <v>4</v>
      </c>
    </row>
    <row r="13" spans="2:29" ht="15">
      <c r="B13" s="10">
        <v>41275</v>
      </c>
      <c r="C13" s="11"/>
      <c r="D13" s="12"/>
      <c r="E13" s="4">
        <f>+C9+C13-D13</f>
        <v>0</v>
      </c>
      <c r="F13" s="5">
        <f>+E13*1</f>
        <v>0</v>
      </c>
      <c r="G13">
        <f>+IF(C13&gt;1,$C$6,0)</f>
        <v>0</v>
      </c>
      <c r="H13" s="9"/>
      <c r="I13" s="10">
        <f>+B102+1</f>
        <v>41365</v>
      </c>
      <c r="J13" s="11"/>
      <c r="K13" s="12"/>
      <c r="L13" s="4">
        <f>+IF(C2="NO",E102,E102-F107)+(J13-K13)</f>
        <v>-40000</v>
      </c>
      <c r="M13" s="5">
        <f>+L13*1</f>
        <v>-40000</v>
      </c>
      <c r="N13">
        <f>+IF(J13&gt;1,$C$6,0)</f>
        <v>0</v>
      </c>
      <c r="O13" s="9"/>
      <c r="P13" s="10">
        <f>+I103+1</f>
        <v>41456</v>
      </c>
      <c r="Q13" s="11"/>
      <c r="R13" s="12"/>
      <c r="S13" s="4">
        <f>+IF(C2="NO",L102,L102-M107)+(Q13-R13)</f>
        <v>-50000</v>
      </c>
      <c r="T13" s="5">
        <f>+S13*1</f>
        <v>-50000</v>
      </c>
      <c r="U13">
        <f>+IF(Q13&gt;1,$C$6,0)</f>
        <v>0</v>
      </c>
      <c r="V13" s="9"/>
      <c r="W13" s="10">
        <f>+P104+1</f>
        <v>41548</v>
      </c>
      <c r="X13" s="11"/>
      <c r="Y13" s="12"/>
      <c r="Z13" s="4">
        <f>+IF(C2="NO",S102,S102-T107)+(X13-Y13)</f>
        <v>-60000</v>
      </c>
      <c r="AA13" s="5">
        <f>+Z13*1</f>
        <v>-60000</v>
      </c>
      <c r="AB13">
        <f>+IF(X13&gt;1,$C$6,0)</f>
        <v>0</v>
      </c>
      <c r="AC13" s="9"/>
    </row>
    <row r="14" spans="2:29" ht="15">
      <c r="B14" s="13">
        <v>41276</v>
      </c>
      <c r="C14" s="14"/>
      <c r="D14" s="15"/>
      <c r="E14" s="6">
        <f>+E13+C14-D14</f>
        <v>0</v>
      </c>
      <c r="F14" s="7">
        <f aca="true" t="shared" si="0" ref="F14:F19">+E13*(B14-B13)</f>
        <v>0</v>
      </c>
      <c r="G14">
        <f>+IF(C14&gt;1,$C$6,0)</f>
        <v>0</v>
      </c>
      <c r="H14" s="9"/>
      <c r="I14" s="13">
        <f>+I13+1</f>
        <v>41366</v>
      </c>
      <c r="J14" s="14"/>
      <c r="K14" s="15"/>
      <c r="L14" s="6">
        <f>+L13+J14-K14</f>
        <v>-40000</v>
      </c>
      <c r="M14" s="7">
        <f>+L13*(I14-I13)</f>
        <v>-40000</v>
      </c>
      <c r="N14">
        <f>+IF(J14&gt;1,$C$6,0)</f>
        <v>0</v>
      </c>
      <c r="O14" s="9"/>
      <c r="P14" s="13">
        <f>+P13+1</f>
        <v>41457</v>
      </c>
      <c r="Q14" s="14"/>
      <c r="R14" s="15"/>
      <c r="S14" s="6">
        <f>+S13+Q14-R14</f>
        <v>-50000</v>
      </c>
      <c r="T14" s="7">
        <f>+S13*(P14-P13)</f>
        <v>-50000</v>
      </c>
      <c r="U14">
        <f>+IF(Q14&gt;1,$C$6,0)</f>
        <v>0</v>
      </c>
      <c r="V14" s="9"/>
      <c r="W14" s="13">
        <f>+W13+1</f>
        <v>41549</v>
      </c>
      <c r="X14" s="14"/>
      <c r="Y14" s="15"/>
      <c r="Z14" s="6">
        <f>+Z13+X14-Y14</f>
        <v>-60000</v>
      </c>
      <c r="AA14" s="7">
        <f>+Z13*(W14-W13)</f>
        <v>-60000</v>
      </c>
      <c r="AB14">
        <f>+IF(X14&gt;1,$C$6,0)</f>
        <v>0</v>
      </c>
      <c r="AC14" s="9"/>
    </row>
    <row r="15" spans="2:29" ht="15">
      <c r="B15" s="13">
        <v>41277</v>
      </c>
      <c r="C15" s="14"/>
      <c r="D15" s="15"/>
      <c r="E15" s="6">
        <f>+E14+C15-D15</f>
        <v>0</v>
      </c>
      <c r="F15" s="7">
        <f t="shared" si="0"/>
        <v>0</v>
      </c>
      <c r="G15">
        <f>+IF(C15&gt;1,$C$6,0)</f>
        <v>0</v>
      </c>
      <c r="H15" s="9"/>
      <c r="I15" s="13">
        <f aca="true" t="shared" si="1" ref="I15:I78">+I14+1</f>
        <v>41367</v>
      </c>
      <c r="J15" s="14"/>
      <c r="K15" s="15"/>
      <c r="L15" s="6">
        <f>+L14+J15-K15</f>
        <v>-40000</v>
      </c>
      <c r="M15" s="7">
        <f>+L14*(I15-I14)</f>
        <v>-40000</v>
      </c>
      <c r="N15">
        <f>+IF(J15&gt;1,$C$6,0)</f>
        <v>0</v>
      </c>
      <c r="O15" s="9"/>
      <c r="P15" s="13">
        <f aca="true" t="shared" si="2" ref="P15:P78">+P14+1</f>
        <v>41458</v>
      </c>
      <c r="Q15" s="14"/>
      <c r="R15" s="15"/>
      <c r="S15" s="6">
        <f>+S14+Q15-R15</f>
        <v>-50000</v>
      </c>
      <c r="T15" s="7">
        <f>+S14*(P15-P14)</f>
        <v>-50000</v>
      </c>
      <c r="U15">
        <f>+IF(Q15&gt;1,$C$6,0)</f>
        <v>0</v>
      </c>
      <c r="V15" s="9"/>
      <c r="W15" s="13">
        <f aca="true" t="shared" si="3" ref="W15:W78">+W14+1</f>
        <v>41550</v>
      </c>
      <c r="X15" s="14"/>
      <c r="Y15" s="15"/>
      <c r="Z15" s="6">
        <f>+Z14+X15-Y15</f>
        <v>-60000</v>
      </c>
      <c r="AA15" s="7">
        <f>+Z14*(W15-W14)</f>
        <v>-60000</v>
      </c>
      <c r="AB15">
        <f>+IF(X15&gt;1,$C$6,0)</f>
        <v>0</v>
      </c>
      <c r="AC15" s="9"/>
    </row>
    <row r="16" spans="2:29" ht="15">
      <c r="B16" s="13">
        <v>41278</v>
      </c>
      <c r="C16" s="14"/>
      <c r="D16" s="15">
        <v>30000</v>
      </c>
      <c r="E16" s="6">
        <f aca="true" t="shared" si="4" ref="E16:E29">+E15+C16-D16</f>
        <v>-30000</v>
      </c>
      <c r="F16" s="7">
        <f t="shared" si="0"/>
        <v>0</v>
      </c>
      <c r="G16">
        <f>+IF(C16&gt;1,$C$6,0)</f>
        <v>0</v>
      </c>
      <c r="H16" s="9"/>
      <c r="I16" s="13">
        <f t="shared" si="1"/>
        <v>41368</v>
      </c>
      <c r="J16" s="14"/>
      <c r="K16" s="15"/>
      <c r="L16" s="6">
        <f aca="true" t="shared" si="5" ref="L16:L79">+L15+J16-K16</f>
        <v>-40000</v>
      </c>
      <c r="M16" s="7">
        <f aca="true" t="shared" si="6" ref="M16:M79">+L15*(I16-I15)</f>
        <v>-40000</v>
      </c>
      <c r="N16">
        <f>+IF(J16&gt;1,$C$6,0)</f>
        <v>0</v>
      </c>
      <c r="O16" s="9"/>
      <c r="P16" s="13">
        <f t="shared" si="2"/>
        <v>41459</v>
      </c>
      <c r="Q16" s="14"/>
      <c r="R16" s="15"/>
      <c r="S16" s="6">
        <f aca="true" t="shared" si="7" ref="S16:S79">+S15+Q16-R16</f>
        <v>-50000</v>
      </c>
      <c r="T16" s="7">
        <f aca="true" t="shared" si="8" ref="T16:T79">+S15*(P16-P15)</f>
        <v>-50000</v>
      </c>
      <c r="U16">
        <f>+IF(Q16&gt;1,$C$6,0)</f>
        <v>0</v>
      </c>
      <c r="V16" s="9"/>
      <c r="W16" s="13">
        <f t="shared" si="3"/>
        <v>41551</v>
      </c>
      <c r="X16" s="14"/>
      <c r="Y16" s="15"/>
      <c r="Z16" s="6">
        <f aca="true" t="shared" si="9" ref="Z16:Z79">+Z15+X16-Y16</f>
        <v>-60000</v>
      </c>
      <c r="AA16" s="7">
        <f aca="true" t="shared" si="10" ref="AA16:AA79">+Z15*(W16-W15)</f>
        <v>-60000</v>
      </c>
      <c r="AB16">
        <f>+IF(X16&gt;1,$C$6,0)</f>
        <v>0</v>
      </c>
      <c r="AC16" s="9"/>
    </row>
    <row r="17" spans="2:29" ht="15">
      <c r="B17" s="13">
        <v>41279</v>
      </c>
      <c r="C17" s="14"/>
      <c r="D17" s="15"/>
      <c r="E17" s="6">
        <f t="shared" si="4"/>
        <v>-30000</v>
      </c>
      <c r="F17" s="7">
        <f t="shared" si="0"/>
        <v>-30000</v>
      </c>
      <c r="G17">
        <f aca="true" t="shared" si="11" ref="G17:G80">+IF(C17&gt;1,$C$6,0)</f>
        <v>0</v>
      </c>
      <c r="H17" s="9"/>
      <c r="I17" s="13">
        <f t="shared" si="1"/>
        <v>41369</v>
      </c>
      <c r="J17" s="14"/>
      <c r="K17" s="15"/>
      <c r="L17" s="6">
        <f t="shared" si="5"/>
        <v>-40000</v>
      </c>
      <c r="M17" s="7">
        <f t="shared" si="6"/>
        <v>-40000</v>
      </c>
      <c r="N17">
        <f aca="true" t="shared" si="12" ref="N17:N80">+IF(J17&gt;1,$C$6,0)</f>
        <v>0</v>
      </c>
      <c r="O17" s="9"/>
      <c r="P17" s="13">
        <f t="shared" si="2"/>
        <v>41460</v>
      </c>
      <c r="Q17" s="14"/>
      <c r="R17" s="15"/>
      <c r="S17" s="6">
        <f t="shared" si="7"/>
        <v>-50000</v>
      </c>
      <c r="T17" s="7">
        <f t="shared" si="8"/>
        <v>-50000</v>
      </c>
      <c r="U17">
        <f aca="true" t="shared" si="13" ref="U17:U80">+IF(Q17&gt;1,$C$6,0)</f>
        <v>0</v>
      </c>
      <c r="V17" s="9"/>
      <c r="W17" s="13">
        <f t="shared" si="3"/>
        <v>41552</v>
      </c>
      <c r="X17" s="14"/>
      <c r="Y17" s="15"/>
      <c r="Z17" s="6">
        <f t="shared" si="9"/>
        <v>-60000</v>
      </c>
      <c r="AA17" s="7">
        <f t="shared" si="10"/>
        <v>-60000</v>
      </c>
      <c r="AB17">
        <f aca="true" t="shared" si="14" ref="AB17:AB80">+IF(X17&gt;1,$C$6,0)</f>
        <v>0</v>
      </c>
      <c r="AC17" s="9"/>
    </row>
    <row r="18" spans="2:29" ht="15">
      <c r="B18" s="13">
        <v>41280</v>
      </c>
      <c r="C18" s="14"/>
      <c r="D18" s="15"/>
      <c r="E18" s="6">
        <f t="shared" si="4"/>
        <v>-30000</v>
      </c>
      <c r="F18" s="7">
        <f t="shared" si="0"/>
        <v>-30000</v>
      </c>
      <c r="G18">
        <f t="shared" si="11"/>
        <v>0</v>
      </c>
      <c r="H18" s="9"/>
      <c r="I18" s="13">
        <f t="shared" si="1"/>
        <v>41370</v>
      </c>
      <c r="J18" s="14"/>
      <c r="K18" s="15"/>
      <c r="L18" s="6">
        <f t="shared" si="5"/>
        <v>-40000</v>
      </c>
      <c r="M18" s="7">
        <f t="shared" si="6"/>
        <v>-40000</v>
      </c>
      <c r="N18">
        <f t="shared" si="12"/>
        <v>0</v>
      </c>
      <c r="O18" s="9"/>
      <c r="P18" s="13">
        <f t="shared" si="2"/>
        <v>41461</v>
      </c>
      <c r="Q18" s="14"/>
      <c r="R18" s="15"/>
      <c r="S18" s="6">
        <f t="shared" si="7"/>
        <v>-50000</v>
      </c>
      <c r="T18" s="7">
        <f t="shared" si="8"/>
        <v>-50000</v>
      </c>
      <c r="U18">
        <f t="shared" si="13"/>
        <v>0</v>
      </c>
      <c r="V18" s="9"/>
      <c r="W18" s="13">
        <f t="shared" si="3"/>
        <v>41553</v>
      </c>
      <c r="X18" s="14"/>
      <c r="Y18" s="15"/>
      <c r="Z18" s="6">
        <f t="shared" si="9"/>
        <v>-60000</v>
      </c>
      <c r="AA18" s="7">
        <f t="shared" si="10"/>
        <v>-60000</v>
      </c>
      <c r="AB18">
        <f t="shared" si="14"/>
        <v>0</v>
      </c>
      <c r="AC18" s="9"/>
    </row>
    <row r="19" spans="2:29" ht="15">
      <c r="B19" s="13">
        <v>41281</v>
      </c>
      <c r="C19" s="14"/>
      <c r="D19" s="15">
        <v>40000</v>
      </c>
      <c r="E19" s="6">
        <f t="shared" si="4"/>
        <v>-70000</v>
      </c>
      <c r="F19" s="7">
        <f t="shared" si="0"/>
        <v>-30000</v>
      </c>
      <c r="G19">
        <f t="shared" si="11"/>
        <v>0</v>
      </c>
      <c r="H19" s="9"/>
      <c r="I19" s="13">
        <f t="shared" si="1"/>
        <v>41371</v>
      </c>
      <c r="J19" s="14"/>
      <c r="K19" s="15"/>
      <c r="L19" s="6">
        <f t="shared" si="5"/>
        <v>-40000</v>
      </c>
      <c r="M19" s="7">
        <f t="shared" si="6"/>
        <v>-40000</v>
      </c>
      <c r="N19">
        <f t="shared" si="12"/>
        <v>0</v>
      </c>
      <c r="O19" s="9"/>
      <c r="P19" s="13">
        <f t="shared" si="2"/>
        <v>41462</v>
      </c>
      <c r="Q19" s="14"/>
      <c r="R19" s="15"/>
      <c r="S19" s="6">
        <f t="shared" si="7"/>
        <v>-50000</v>
      </c>
      <c r="T19" s="7">
        <f t="shared" si="8"/>
        <v>-50000</v>
      </c>
      <c r="U19">
        <f t="shared" si="13"/>
        <v>0</v>
      </c>
      <c r="V19" s="9"/>
      <c r="W19" s="13">
        <f t="shared" si="3"/>
        <v>41554</v>
      </c>
      <c r="X19" s="14"/>
      <c r="Y19" s="15"/>
      <c r="Z19" s="6">
        <f t="shared" si="9"/>
        <v>-60000</v>
      </c>
      <c r="AA19" s="7">
        <f t="shared" si="10"/>
        <v>-60000</v>
      </c>
      <c r="AB19">
        <f t="shared" si="14"/>
        <v>0</v>
      </c>
      <c r="AC19" s="9"/>
    </row>
    <row r="20" spans="2:29" ht="15">
      <c r="B20" s="13">
        <v>41282</v>
      </c>
      <c r="C20" s="14"/>
      <c r="D20" s="15"/>
      <c r="E20" s="6">
        <f t="shared" si="4"/>
        <v>-70000</v>
      </c>
      <c r="F20" s="7">
        <f aca="true" t="shared" si="15" ref="F20:F29">+E19*(B20-B19)</f>
        <v>-70000</v>
      </c>
      <c r="G20">
        <f t="shared" si="11"/>
        <v>0</v>
      </c>
      <c r="H20" s="9"/>
      <c r="I20" s="13">
        <f t="shared" si="1"/>
        <v>41372</v>
      </c>
      <c r="J20" s="14"/>
      <c r="K20" s="15"/>
      <c r="L20" s="6">
        <f t="shared" si="5"/>
        <v>-40000</v>
      </c>
      <c r="M20" s="7">
        <f t="shared" si="6"/>
        <v>-40000</v>
      </c>
      <c r="N20">
        <f t="shared" si="12"/>
        <v>0</v>
      </c>
      <c r="O20" s="9"/>
      <c r="P20" s="13">
        <f t="shared" si="2"/>
        <v>41463</v>
      </c>
      <c r="Q20" s="14"/>
      <c r="R20" s="15"/>
      <c r="S20" s="6">
        <f t="shared" si="7"/>
        <v>-50000</v>
      </c>
      <c r="T20" s="7">
        <f t="shared" si="8"/>
        <v>-50000</v>
      </c>
      <c r="U20">
        <f t="shared" si="13"/>
        <v>0</v>
      </c>
      <c r="V20" s="9"/>
      <c r="W20" s="13">
        <f t="shared" si="3"/>
        <v>41555</v>
      </c>
      <c r="X20" s="14"/>
      <c r="Y20" s="15"/>
      <c r="Z20" s="6">
        <f t="shared" si="9"/>
        <v>-60000</v>
      </c>
      <c r="AA20" s="7">
        <f t="shared" si="10"/>
        <v>-60000</v>
      </c>
      <c r="AB20">
        <f t="shared" si="14"/>
        <v>0</v>
      </c>
      <c r="AC20" s="9"/>
    </row>
    <row r="21" spans="2:29" ht="15">
      <c r="B21" s="13">
        <v>41283</v>
      </c>
      <c r="C21" s="14"/>
      <c r="D21" s="15"/>
      <c r="E21" s="6">
        <f t="shared" si="4"/>
        <v>-70000</v>
      </c>
      <c r="F21" s="7">
        <f t="shared" si="15"/>
        <v>-70000</v>
      </c>
      <c r="G21">
        <f t="shared" si="11"/>
        <v>0</v>
      </c>
      <c r="H21" s="9"/>
      <c r="I21" s="13">
        <f t="shared" si="1"/>
        <v>41373</v>
      </c>
      <c r="J21" s="14"/>
      <c r="K21" s="15"/>
      <c r="L21" s="6">
        <f t="shared" si="5"/>
        <v>-40000</v>
      </c>
      <c r="M21" s="7">
        <f t="shared" si="6"/>
        <v>-40000</v>
      </c>
      <c r="N21">
        <f t="shared" si="12"/>
        <v>0</v>
      </c>
      <c r="O21" s="9"/>
      <c r="P21" s="13">
        <f t="shared" si="2"/>
        <v>41464</v>
      </c>
      <c r="Q21" s="14"/>
      <c r="R21" s="15"/>
      <c r="S21" s="6">
        <f t="shared" si="7"/>
        <v>-50000</v>
      </c>
      <c r="T21" s="7">
        <f t="shared" si="8"/>
        <v>-50000</v>
      </c>
      <c r="U21">
        <f t="shared" si="13"/>
        <v>0</v>
      </c>
      <c r="V21" s="9"/>
      <c r="W21" s="13">
        <f t="shared" si="3"/>
        <v>41556</v>
      </c>
      <c r="X21" s="14"/>
      <c r="Y21" s="15"/>
      <c r="Z21" s="6">
        <f t="shared" si="9"/>
        <v>-60000</v>
      </c>
      <c r="AA21" s="7">
        <f t="shared" si="10"/>
        <v>-60000</v>
      </c>
      <c r="AB21">
        <f t="shared" si="14"/>
        <v>0</v>
      </c>
      <c r="AC21" s="9"/>
    </row>
    <row r="22" spans="2:29" ht="15">
      <c r="B22" s="13">
        <v>41284</v>
      </c>
      <c r="C22" s="14"/>
      <c r="D22" s="15"/>
      <c r="E22" s="6">
        <f t="shared" si="4"/>
        <v>-70000</v>
      </c>
      <c r="F22" s="7">
        <f t="shared" si="15"/>
        <v>-70000</v>
      </c>
      <c r="G22">
        <f t="shared" si="11"/>
        <v>0</v>
      </c>
      <c r="H22" s="9"/>
      <c r="I22" s="13">
        <f t="shared" si="1"/>
        <v>41374</v>
      </c>
      <c r="J22" s="14"/>
      <c r="K22" s="15"/>
      <c r="L22" s="6">
        <f t="shared" si="5"/>
        <v>-40000</v>
      </c>
      <c r="M22" s="7">
        <f t="shared" si="6"/>
        <v>-40000</v>
      </c>
      <c r="N22">
        <f t="shared" si="12"/>
        <v>0</v>
      </c>
      <c r="O22" s="9"/>
      <c r="P22" s="13">
        <f t="shared" si="2"/>
        <v>41465</v>
      </c>
      <c r="Q22" s="14"/>
      <c r="R22" s="15"/>
      <c r="S22" s="6">
        <f t="shared" si="7"/>
        <v>-50000</v>
      </c>
      <c r="T22" s="7">
        <f t="shared" si="8"/>
        <v>-50000</v>
      </c>
      <c r="U22">
        <f t="shared" si="13"/>
        <v>0</v>
      </c>
      <c r="V22" s="9"/>
      <c r="W22" s="13">
        <f t="shared" si="3"/>
        <v>41557</v>
      </c>
      <c r="X22" s="14"/>
      <c r="Y22" s="15"/>
      <c r="Z22" s="6">
        <f t="shared" si="9"/>
        <v>-60000</v>
      </c>
      <c r="AA22" s="7">
        <f t="shared" si="10"/>
        <v>-60000</v>
      </c>
      <c r="AB22">
        <f t="shared" si="14"/>
        <v>0</v>
      </c>
      <c r="AC22" s="9"/>
    </row>
    <row r="23" spans="2:29" ht="15">
      <c r="B23" s="13">
        <v>41285</v>
      </c>
      <c r="C23" s="14"/>
      <c r="D23" s="15"/>
      <c r="E23" s="6">
        <f t="shared" si="4"/>
        <v>-70000</v>
      </c>
      <c r="F23" s="7">
        <f t="shared" si="15"/>
        <v>-70000</v>
      </c>
      <c r="G23">
        <f t="shared" si="11"/>
        <v>0</v>
      </c>
      <c r="H23" s="9"/>
      <c r="I23" s="13">
        <f t="shared" si="1"/>
        <v>41375</v>
      </c>
      <c r="J23" s="14">
        <v>40000</v>
      </c>
      <c r="K23" s="15"/>
      <c r="L23" s="6">
        <f t="shared" si="5"/>
        <v>0</v>
      </c>
      <c r="M23" s="7">
        <f t="shared" si="6"/>
        <v>-40000</v>
      </c>
      <c r="N23">
        <f t="shared" si="12"/>
        <v>5</v>
      </c>
      <c r="O23" s="9"/>
      <c r="P23" s="13">
        <f t="shared" si="2"/>
        <v>41466</v>
      </c>
      <c r="Q23" s="14"/>
      <c r="R23" s="15"/>
      <c r="S23" s="6">
        <f t="shared" si="7"/>
        <v>-50000</v>
      </c>
      <c r="T23" s="7">
        <f t="shared" si="8"/>
        <v>-50000</v>
      </c>
      <c r="U23">
        <f t="shared" si="13"/>
        <v>0</v>
      </c>
      <c r="V23" s="9"/>
      <c r="W23" s="13">
        <f t="shared" si="3"/>
        <v>41558</v>
      </c>
      <c r="X23" s="14"/>
      <c r="Y23" s="15"/>
      <c r="Z23" s="6">
        <f t="shared" si="9"/>
        <v>-60000</v>
      </c>
      <c r="AA23" s="7">
        <f t="shared" si="10"/>
        <v>-60000</v>
      </c>
      <c r="AB23">
        <f t="shared" si="14"/>
        <v>0</v>
      </c>
      <c r="AC23" s="9"/>
    </row>
    <row r="24" spans="2:29" ht="15">
      <c r="B24" s="13">
        <v>41286</v>
      </c>
      <c r="C24" s="14">
        <v>30000</v>
      </c>
      <c r="D24" s="15"/>
      <c r="E24" s="6">
        <f t="shared" si="4"/>
        <v>-40000</v>
      </c>
      <c r="F24" s="7">
        <f t="shared" si="15"/>
        <v>-70000</v>
      </c>
      <c r="G24">
        <f t="shared" si="11"/>
        <v>5</v>
      </c>
      <c r="H24" s="9"/>
      <c r="I24" s="13">
        <f t="shared" si="1"/>
        <v>41376</v>
      </c>
      <c r="J24" s="14"/>
      <c r="K24" s="15"/>
      <c r="L24" s="6">
        <f t="shared" si="5"/>
        <v>0</v>
      </c>
      <c r="M24" s="7">
        <f t="shared" si="6"/>
        <v>0</v>
      </c>
      <c r="N24">
        <f t="shared" si="12"/>
        <v>0</v>
      </c>
      <c r="O24" s="9"/>
      <c r="P24" s="13">
        <f t="shared" si="2"/>
        <v>41467</v>
      </c>
      <c r="Q24" s="14"/>
      <c r="R24" s="15"/>
      <c r="S24" s="6">
        <f t="shared" si="7"/>
        <v>-50000</v>
      </c>
      <c r="T24" s="7">
        <f t="shared" si="8"/>
        <v>-50000</v>
      </c>
      <c r="U24">
        <f t="shared" si="13"/>
        <v>0</v>
      </c>
      <c r="V24" s="9"/>
      <c r="W24" s="13">
        <f t="shared" si="3"/>
        <v>41559</v>
      </c>
      <c r="X24" s="14"/>
      <c r="Y24" s="15"/>
      <c r="Z24" s="6">
        <f t="shared" si="9"/>
        <v>-60000</v>
      </c>
      <c r="AA24" s="7">
        <f t="shared" si="10"/>
        <v>-60000</v>
      </c>
      <c r="AB24">
        <f t="shared" si="14"/>
        <v>0</v>
      </c>
      <c r="AC24" s="9"/>
    </row>
    <row r="25" spans="2:29" ht="15">
      <c r="B25" s="13">
        <v>41287</v>
      </c>
      <c r="C25" s="14"/>
      <c r="D25" s="15"/>
      <c r="E25" s="6">
        <f t="shared" si="4"/>
        <v>-40000</v>
      </c>
      <c r="F25" s="7">
        <f t="shared" si="15"/>
        <v>-40000</v>
      </c>
      <c r="G25">
        <f t="shared" si="11"/>
        <v>0</v>
      </c>
      <c r="H25" s="9"/>
      <c r="I25" s="13">
        <f t="shared" si="1"/>
        <v>41377</v>
      </c>
      <c r="J25" s="14"/>
      <c r="K25" s="15"/>
      <c r="L25" s="6">
        <f t="shared" si="5"/>
        <v>0</v>
      </c>
      <c r="M25" s="7">
        <f t="shared" si="6"/>
        <v>0</v>
      </c>
      <c r="N25">
        <f t="shared" si="12"/>
        <v>0</v>
      </c>
      <c r="O25" s="9"/>
      <c r="P25" s="13">
        <f t="shared" si="2"/>
        <v>41468</v>
      </c>
      <c r="Q25" s="14">
        <v>50000</v>
      </c>
      <c r="R25" s="15"/>
      <c r="S25" s="6">
        <f t="shared" si="7"/>
        <v>0</v>
      </c>
      <c r="T25" s="7">
        <f t="shared" si="8"/>
        <v>-50000</v>
      </c>
      <c r="U25">
        <f t="shared" si="13"/>
        <v>5</v>
      </c>
      <c r="V25" s="9"/>
      <c r="W25" s="13">
        <f t="shared" si="3"/>
        <v>41560</v>
      </c>
      <c r="X25" s="14">
        <v>60000</v>
      </c>
      <c r="Y25" s="15"/>
      <c r="Z25" s="6">
        <f t="shared" si="9"/>
        <v>0</v>
      </c>
      <c r="AA25" s="7">
        <f t="shared" si="10"/>
        <v>-60000</v>
      </c>
      <c r="AB25">
        <f t="shared" si="14"/>
        <v>5</v>
      </c>
      <c r="AC25" s="9"/>
    </row>
    <row r="26" spans="2:29" ht="15">
      <c r="B26" s="13">
        <v>41288</v>
      </c>
      <c r="C26" s="14"/>
      <c r="D26" s="15"/>
      <c r="E26" s="6">
        <f t="shared" si="4"/>
        <v>-40000</v>
      </c>
      <c r="F26" s="7">
        <f t="shared" si="15"/>
        <v>-40000</v>
      </c>
      <c r="G26">
        <f t="shared" si="11"/>
        <v>0</v>
      </c>
      <c r="H26" s="9"/>
      <c r="I26" s="13">
        <f t="shared" si="1"/>
        <v>41378</v>
      </c>
      <c r="J26" s="14"/>
      <c r="K26" s="15"/>
      <c r="L26" s="6">
        <f t="shared" si="5"/>
        <v>0</v>
      </c>
      <c r="M26" s="7">
        <f t="shared" si="6"/>
        <v>0</v>
      </c>
      <c r="N26">
        <f t="shared" si="12"/>
        <v>0</v>
      </c>
      <c r="O26" s="9"/>
      <c r="P26" s="13">
        <f t="shared" si="2"/>
        <v>41469</v>
      </c>
      <c r="Q26" s="14"/>
      <c r="R26" s="15"/>
      <c r="S26" s="6">
        <f t="shared" si="7"/>
        <v>0</v>
      </c>
      <c r="T26" s="7">
        <f t="shared" si="8"/>
        <v>0</v>
      </c>
      <c r="U26">
        <f t="shared" si="13"/>
        <v>0</v>
      </c>
      <c r="V26" s="9"/>
      <c r="W26" s="13">
        <f t="shared" si="3"/>
        <v>41561</v>
      </c>
      <c r="X26" s="14"/>
      <c r="Y26" s="15"/>
      <c r="Z26" s="6">
        <f t="shared" si="9"/>
        <v>0</v>
      </c>
      <c r="AA26" s="7">
        <f t="shared" si="10"/>
        <v>0</v>
      </c>
      <c r="AB26">
        <f t="shared" si="14"/>
        <v>0</v>
      </c>
      <c r="AC26" s="9"/>
    </row>
    <row r="27" spans="2:29" ht="15">
      <c r="B27" s="13">
        <v>41289</v>
      </c>
      <c r="C27" s="14"/>
      <c r="D27" s="15"/>
      <c r="E27" s="6">
        <f t="shared" si="4"/>
        <v>-40000</v>
      </c>
      <c r="F27" s="7">
        <f t="shared" si="15"/>
        <v>-40000</v>
      </c>
      <c r="G27">
        <f t="shared" si="11"/>
        <v>0</v>
      </c>
      <c r="H27" s="9"/>
      <c r="I27" s="13">
        <f t="shared" si="1"/>
        <v>41379</v>
      </c>
      <c r="J27" s="14"/>
      <c r="K27" s="15"/>
      <c r="L27" s="6">
        <f t="shared" si="5"/>
        <v>0</v>
      </c>
      <c r="M27" s="7">
        <f t="shared" si="6"/>
        <v>0</v>
      </c>
      <c r="N27">
        <f t="shared" si="12"/>
        <v>0</v>
      </c>
      <c r="O27" s="9"/>
      <c r="P27" s="13">
        <f t="shared" si="2"/>
        <v>41470</v>
      </c>
      <c r="Q27" s="14"/>
      <c r="R27" s="15"/>
      <c r="S27" s="6">
        <f t="shared" si="7"/>
        <v>0</v>
      </c>
      <c r="T27" s="7">
        <f t="shared" si="8"/>
        <v>0</v>
      </c>
      <c r="U27">
        <f t="shared" si="13"/>
        <v>0</v>
      </c>
      <c r="V27" s="9"/>
      <c r="W27" s="13">
        <f t="shared" si="3"/>
        <v>41562</v>
      </c>
      <c r="X27" s="14"/>
      <c r="Y27" s="15"/>
      <c r="Z27" s="6">
        <f t="shared" si="9"/>
        <v>0</v>
      </c>
      <c r="AA27" s="7">
        <f t="shared" si="10"/>
        <v>0</v>
      </c>
      <c r="AB27">
        <f t="shared" si="14"/>
        <v>0</v>
      </c>
      <c r="AC27" s="9"/>
    </row>
    <row r="28" spans="2:29" ht="15">
      <c r="B28" s="13">
        <v>41290</v>
      </c>
      <c r="C28" s="14"/>
      <c r="D28" s="15"/>
      <c r="E28" s="6">
        <f t="shared" si="4"/>
        <v>-40000</v>
      </c>
      <c r="F28" s="7">
        <f t="shared" si="15"/>
        <v>-40000</v>
      </c>
      <c r="G28">
        <f t="shared" si="11"/>
        <v>0</v>
      </c>
      <c r="H28" s="9"/>
      <c r="I28" s="13">
        <f t="shared" si="1"/>
        <v>41380</v>
      </c>
      <c r="J28" s="14"/>
      <c r="K28" s="15"/>
      <c r="L28" s="6">
        <f t="shared" si="5"/>
        <v>0</v>
      </c>
      <c r="M28" s="7">
        <f t="shared" si="6"/>
        <v>0</v>
      </c>
      <c r="N28">
        <f t="shared" si="12"/>
        <v>0</v>
      </c>
      <c r="O28" s="9"/>
      <c r="P28" s="13">
        <f t="shared" si="2"/>
        <v>41471</v>
      </c>
      <c r="Q28" s="14"/>
      <c r="R28" s="15"/>
      <c r="S28" s="6">
        <f t="shared" si="7"/>
        <v>0</v>
      </c>
      <c r="T28" s="7">
        <f t="shared" si="8"/>
        <v>0</v>
      </c>
      <c r="U28">
        <f t="shared" si="13"/>
        <v>0</v>
      </c>
      <c r="V28" s="9"/>
      <c r="W28" s="13">
        <f t="shared" si="3"/>
        <v>41563</v>
      </c>
      <c r="X28" s="14"/>
      <c r="Y28" s="15"/>
      <c r="Z28" s="6">
        <f t="shared" si="9"/>
        <v>0</v>
      </c>
      <c r="AA28" s="7">
        <f t="shared" si="10"/>
        <v>0</v>
      </c>
      <c r="AB28">
        <f t="shared" si="14"/>
        <v>0</v>
      </c>
      <c r="AC28" s="9"/>
    </row>
    <row r="29" spans="2:29" ht="15">
      <c r="B29" s="13">
        <v>41291</v>
      </c>
      <c r="C29" s="14"/>
      <c r="D29" s="15"/>
      <c r="E29" s="6">
        <f t="shared" si="4"/>
        <v>-40000</v>
      </c>
      <c r="F29" s="7">
        <f t="shared" si="15"/>
        <v>-40000</v>
      </c>
      <c r="G29">
        <f t="shared" si="11"/>
        <v>0</v>
      </c>
      <c r="H29" s="9"/>
      <c r="I29" s="13">
        <f t="shared" si="1"/>
        <v>41381</v>
      </c>
      <c r="J29" s="14"/>
      <c r="K29" s="15"/>
      <c r="L29" s="6">
        <f t="shared" si="5"/>
        <v>0</v>
      </c>
      <c r="M29" s="7">
        <f t="shared" si="6"/>
        <v>0</v>
      </c>
      <c r="N29">
        <f t="shared" si="12"/>
        <v>0</v>
      </c>
      <c r="O29" s="9"/>
      <c r="P29" s="13">
        <f t="shared" si="2"/>
        <v>41472</v>
      </c>
      <c r="Q29" s="14"/>
      <c r="R29" s="15"/>
      <c r="S29" s="6">
        <f t="shared" si="7"/>
        <v>0</v>
      </c>
      <c r="T29" s="7">
        <f t="shared" si="8"/>
        <v>0</v>
      </c>
      <c r="U29">
        <f t="shared" si="13"/>
        <v>0</v>
      </c>
      <c r="V29" s="9"/>
      <c r="W29" s="13">
        <f t="shared" si="3"/>
        <v>41564</v>
      </c>
      <c r="X29" s="14"/>
      <c r="Y29" s="15"/>
      <c r="Z29" s="6">
        <f t="shared" si="9"/>
        <v>0</v>
      </c>
      <c r="AA29" s="7">
        <f t="shared" si="10"/>
        <v>0</v>
      </c>
      <c r="AB29">
        <f t="shared" si="14"/>
        <v>0</v>
      </c>
      <c r="AC29" s="9"/>
    </row>
    <row r="30" spans="2:29" ht="15">
      <c r="B30" s="13">
        <v>41292</v>
      </c>
      <c r="C30" s="14"/>
      <c r="D30" s="15"/>
      <c r="E30" s="6">
        <f aca="true" t="shared" si="16" ref="E30:E93">+E29+C30-D30</f>
        <v>-40000</v>
      </c>
      <c r="F30" s="7">
        <f aca="true" t="shared" si="17" ref="F30:F93">+E29*(B30-B29)</f>
        <v>-40000</v>
      </c>
      <c r="G30">
        <f t="shared" si="11"/>
        <v>0</v>
      </c>
      <c r="H30" s="9"/>
      <c r="I30" s="13">
        <f t="shared" si="1"/>
        <v>41382</v>
      </c>
      <c r="J30" s="14"/>
      <c r="K30" s="15"/>
      <c r="L30" s="6">
        <f t="shared" si="5"/>
        <v>0</v>
      </c>
      <c r="M30" s="7">
        <f t="shared" si="6"/>
        <v>0</v>
      </c>
      <c r="N30">
        <f t="shared" si="12"/>
        <v>0</v>
      </c>
      <c r="O30" s="9"/>
      <c r="P30" s="13">
        <f t="shared" si="2"/>
        <v>41473</v>
      </c>
      <c r="Q30" s="14"/>
      <c r="R30" s="15"/>
      <c r="S30" s="6">
        <f t="shared" si="7"/>
        <v>0</v>
      </c>
      <c r="T30" s="7">
        <f t="shared" si="8"/>
        <v>0</v>
      </c>
      <c r="U30">
        <f t="shared" si="13"/>
        <v>0</v>
      </c>
      <c r="V30" s="9"/>
      <c r="W30" s="13">
        <f t="shared" si="3"/>
        <v>41565</v>
      </c>
      <c r="X30" s="14"/>
      <c r="Y30" s="15"/>
      <c r="Z30" s="6">
        <f t="shared" si="9"/>
        <v>0</v>
      </c>
      <c r="AA30" s="7">
        <f t="shared" si="10"/>
        <v>0</v>
      </c>
      <c r="AB30">
        <f t="shared" si="14"/>
        <v>0</v>
      </c>
      <c r="AC30" s="9"/>
    </row>
    <row r="31" spans="2:29" ht="15">
      <c r="B31" s="13">
        <v>41293</v>
      </c>
      <c r="C31" s="14"/>
      <c r="D31" s="15"/>
      <c r="E31" s="6">
        <f t="shared" si="16"/>
        <v>-40000</v>
      </c>
      <c r="F31" s="7">
        <f t="shared" si="17"/>
        <v>-40000</v>
      </c>
      <c r="G31">
        <f t="shared" si="11"/>
        <v>0</v>
      </c>
      <c r="H31" s="9"/>
      <c r="I31" s="13">
        <f t="shared" si="1"/>
        <v>41383</v>
      </c>
      <c r="J31" s="14"/>
      <c r="K31" s="15"/>
      <c r="L31" s="6">
        <f t="shared" si="5"/>
        <v>0</v>
      </c>
      <c r="M31" s="7">
        <f t="shared" si="6"/>
        <v>0</v>
      </c>
      <c r="N31">
        <f t="shared" si="12"/>
        <v>0</v>
      </c>
      <c r="O31" s="9"/>
      <c r="P31" s="13">
        <f t="shared" si="2"/>
        <v>41474</v>
      </c>
      <c r="Q31" s="14"/>
      <c r="R31" s="15"/>
      <c r="S31" s="6">
        <f t="shared" si="7"/>
        <v>0</v>
      </c>
      <c r="T31" s="7">
        <f t="shared" si="8"/>
        <v>0</v>
      </c>
      <c r="U31">
        <f t="shared" si="13"/>
        <v>0</v>
      </c>
      <c r="V31" s="9"/>
      <c r="W31" s="13">
        <f t="shared" si="3"/>
        <v>41566</v>
      </c>
      <c r="X31" s="14"/>
      <c r="Y31" s="15"/>
      <c r="Z31" s="6">
        <f t="shared" si="9"/>
        <v>0</v>
      </c>
      <c r="AA31" s="7">
        <f t="shared" si="10"/>
        <v>0</v>
      </c>
      <c r="AB31">
        <f t="shared" si="14"/>
        <v>0</v>
      </c>
      <c r="AC31" s="9"/>
    </row>
    <row r="32" spans="2:29" ht="15">
      <c r="B32" s="13">
        <v>41294</v>
      </c>
      <c r="C32" s="14">
        <v>40000</v>
      </c>
      <c r="D32" s="15"/>
      <c r="E32" s="6">
        <f t="shared" si="16"/>
        <v>0</v>
      </c>
      <c r="F32" s="7">
        <f t="shared" si="17"/>
        <v>-40000</v>
      </c>
      <c r="G32">
        <f t="shared" si="11"/>
        <v>5</v>
      </c>
      <c r="H32" s="9"/>
      <c r="I32" s="13">
        <f t="shared" si="1"/>
        <v>41384</v>
      </c>
      <c r="J32" s="14"/>
      <c r="K32" s="15"/>
      <c r="L32" s="6">
        <f t="shared" si="5"/>
        <v>0</v>
      </c>
      <c r="M32" s="7">
        <f t="shared" si="6"/>
        <v>0</v>
      </c>
      <c r="N32">
        <f t="shared" si="12"/>
        <v>0</v>
      </c>
      <c r="O32" s="9"/>
      <c r="P32" s="13">
        <f t="shared" si="2"/>
        <v>41475</v>
      </c>
      <c r="Q32" s="14"/>
      <c r="R32" s="15"/>
      <c r="S32" s="6">
        <f t="shared" si="7"/>
        <v>0</v>
      </c>
      <c r="T32" s="7">
        <f t="shared" si="8"/>
        <v>0</v>
      </c>
      <c r="U32">
        <f t="shared" si="13"/>
        <v>0</v>
      </c>
      <c r="V32" s="9"/>
      <c r="W32" s="13">
        <f t="shared" si="3"/>
        <v>41567</v>
      </c>
      <c r="X32" s="14"/>
      <c r="Y32" s="15"/>
      <c r="Z32" s="6">
        <f t="shared" si="9"/>
        <v>0</v>
      </c>
      <c r="AA32" s="7">
        <f t="shared" si="10"/>
        <v>0</v>
      </c>
      <c r="AB32">
        <f t="shared" si="14"/>
        <v>0</v>
      </c>
      <c r="AC32" s="9"/>
    </row>
    <row r="33" spans="2:29" ht="15">
      <c r="B33" s="13">
        <v>41295</v>
      </c>
      <c r="C33" s="14"/>
      <c r="D33" s="15"/>
      <c r="E33" s="6">
        <f t="shared" si="16"/>
        <v>0</v>
      </c>
      <c r="F33" s="7">
        <f t="shared" si="17"/>
        <v>0</v>
      </c>
      <c r="G33">
        <f t="shared" si="11"/>
        <v>0</v>
      </c>
      <c r="H33" s="9"/>
      <c r="I33" s="13">
        <f t="shared" si="1"/>
        <v>41385</v>
      </c>
      <c r="J33" s="14"/>
      <c r="K33" s="15"/>
      <c r="L33" s="6">
        <f t="shared" si="5"/>
        <v>0</v>
      </c>
      <c r="M33" s="7">
        <f t="shared" si="6"/>
        <v>0</v>
      </c>
      <c r="N33">
        <f t="shared" si="12"/>
        <v>0</v>
      </c>
      <c r="O33" s="9"/>
      <c r="P33" s="13">
        <f t="shared" si="2"/>
        <v>41476</v>
      </c>
      <c r="Q33" s="14"/>
      <c r="R33" s="15"/>
      <c r="S33" s="6">
        <f t="shared" si="7"/>
        <v>0</v>
      </c>
      <c r="T33" s="7">
        <f t="shared" si="8"/>
        <v>0</v>
      </c>
      <c r="U33">
        <f t="shared" si="13"/>
        <v>0</v>
      </c>
      <c r="V33" s="9"/>
      <c r="W33" s="13">
        <f t="shared" si="3"/>
        <v>41568</v>
      </c>
      <c r="X33" s="14"/>
      <c r="Y33" s="15"/>
      <c r="Z33" s="6">
        <f t="shared" si="9"/>
        <v>0</v>
      </c>
      <c r="AA33" s="7">
        <f t="shared" si="10"/>
        <v>0</v>
      </c>
      <c r="AB33">
        <f t="shared" si="14"/>
        <v>0</v>
      </c>
      <c r="AC33" s="9"/>
    </row>
    <row r="34" spans="2:29" ht="15">
      <c r="B34" s="13">
        <v>41296</v>
      </c>
      <c r="C34" s="14"/>
      <c r="D34" s="15"/>
      <c r="E34" s="6">
        <f t="shared" si="16"/>
        <v>0</v>
      </c>
      <c r="F34" s="7">
        <f t="shared" si="17"/>
        <v>0</v>
      </c>
      <c r="G34">
        <f t="shared" si="11"/>
        <v>0</v>
      </c>
      <c r="H34" s="9"/>
      <c r="I34" s="13">
        <f t="shared" si="1"/>
        <v>41386</v>
      </c>
      <c r="J34" s="14"/>
      <c r="K34" s="15"/>
      <c r="L34" s="6">
        <f t="shared" si="5"/>
        <v>0</v>
      </c>
      <c r="M34" s="7">
        <f t="shared" si="6"/>
        <v>0</v>
      </c>
      <c r="N34">
        <f t="shared" si="12"/>
        <v>0</v>
      </c>
      <c r="O34" s="9"/>
      <c r="P34" s="13">
        <f t="shared" si="2"/>
        <v>41477</v>
      </c>
      <c r="Q34" s="14"/>
      <c r="R34" s="15"/>
      <c r="S34" s="6">
        <f t="shared" si="7"/>
        <v>0</v>
      </c>
      <c r="T34" s="7">
        <f t="shared" si="8"/>
        <v>0</v>
      </c>
      <c r="U34">
        <f t="shared" si="13"/>
        <v>0</v>
      </c>
      <c r="V34" s="9"/>
      <c r="W34" s="13">
        <f t="shared" si="3"/>
        <v>41569</v>
      </c>
      <c r="X34" s="14"/>
      <c r="Y34" s="15"/>
      <c r="Z34" s="6">
        <f t="shared" si="9"/>
        <v>0</v>
      </c>
      <c r="AA34" s="7">
        <f t="shared" si="10"/>
        <v>0</v>
      </c>
      <c r="AB34">
        <f t="shared" si="14"/>
        <v>0</v>
      </c>
      <c r="AC34" s="9"/>
    </row>
    <row r="35" spans="2:29" ht="15">
      <c r="B35" s="13">
        <v>41297</v>
      </c>
      <c r="C35" s="14"/>
      <c r="D35" s="15"/>
      <c r="E35" s="6">
        <f t="shared" si="16"/>
        <v>0</v>
      </c>
      <c r="F35" s="7">
        <f t="shared" si="17"/>
        <v>0</v>
      </c>
      <c r="G35">
        <f t="shared" si="11"/>
        <v>0</v>
      </c>
      <c r="H35" s="9"/>
      <c r="I35" s="13">
        <f t="shared" si="1"/>
        <v>41387</v>
      </c>
      <c r="J35" s="14"/>
      <c r="K35" s="15"/>
      <c r="L35" s="6">
        <f t="shared" si="5"/>
        <v>0</v>
      </c>
      <c r="M35" s="7">
        <f t="shared" si="6"/>
        <v>0</v>
      </c>
      <c r="N35">
        <f t="shared" si="12"/>
        <v>0</v>
      </c>
      <c r="O35" s="9"/>
      <c r="P35" s="13">
        <f t="shared" si="2"/>
        <v>41478</v>
      </c>
      <c r="Q35" s="14"/>
      <c r="R35" s="15"/>
      <c r="S35" s="6">
        <f t="shared" si="7"/>
        <v>0</v>
      </c>
      <c r="T35" s="7">
        <f t="shared" si="8"/>
        <v>0</v>
      </c>
      <c r="U35">
        <f t="shared" si="13"/>
        <v>0</v>
      </c>
      <c r="V35" s="9"/>
      <c r="W35" s="13">
        <f t="shared" si="3"/>
        <v>41570</v>
      </c>
      <c r="X35" s="14"/>
      <c r="Y35" s="15"/>
      <c r="Z35" s="6">
        <f t="shared" si="9"/>
        <v>0</v>
      </c>
      <c r="AA35" s="7">
        <f t="shared" si="10"/>
        <v>0</v>
      </c>
      <c r="AB35">
        <f t="shared" si="14"/>
        <v>0</v>
      </c>
      <c r="AC35" s="9"/>
    </row>
    <row r="36" spans="2:29" ht="15">
      <c r="B36" s="13">
        <v>41298</v>
      </c>
      <c r="C36" s="14"/>
      <c r="D36" s="15"/>
      <c r="E36" s="6">
        <f t="shared" si="16"/>
        <v>0</v>
      </c>
      <c r="F36" s="7">
        <f t="shared" si="17"/>
        <v>0</v>
      </c>
      <c r="G36">
        <f t="shared" si="11"/>
        <v>0</v>
      </c>
      <c r="H36" s="9"/>
      <c r="I36" s="13">
        <f t="shared" si="1"/>
        <v>41388</v>
      </c>
      <c r="J36" s="14"/>
      <c r="K36" s="15"/>
      <c r="L36" s="6">
        <f t="shared" si="5"/>
        <v>0</v>
      </c>
      <c r="M36" s="7">
        <f t="shared" si="6"/>
        <v>0</v>
      </c>
      <c r="N36">
        <f t="shared" si="12"/>
        <v>0</v>
      </c>
      <c r="O36" s="9"/>
      <c r="P36" s="13">
        <f t="shared" si="2"/>
        <v>41479</v>
      </c>
      <c r="Q36" s="14"/>
      <c r="R36" s="15"/>
      <c r="S36" s="6">
        <f t="shared" si="7"/>
        <v>0</v>
      </c>
      <c r="T36" s="7">
        <f t="shared" si="8"/>
        <v>0</v>
      </c>
      <c r="U36">
        <f t="shared" si="13"/>
        <v>0</v>
      </c>
      <c r="V36" s="9"/>
      <c r="W36" s="13">
        <f t="shared" si="3"/>
        <v>41571</v>
      </c>
      <c r="X36" s="14"/>
      <c r="Y36" s="15"/>
      <c r="Z36" s="6">
        <f t="shared" si="9"/>
        <v>0</v>
      </c>
      <c r="AA36" s="7">
        <f t="shared" si="10"/>
        <v>0</v>
      </c>
      <c r="AB36">
        <f t="shared" si="14"/>
        <v>0</v>
      </c>
      <c r="AC36" s="9"/>
    </row>
    <row r="37" spans="2:29" ht="15">
      <c r="B37" s="13">
        <v>41299</v>
      </c>
      <c r="C37" s="14"/>
      <c r="D37" s="15"/>
      <c r="E37" s="6">
        <f t="shared" si="16"/>
        <v>0</v>
      </c>
      <c r="F37" s="7">
        <f t="shared" si="17"/>
        <v>0</v>
      </c>
      <c r="G37">
        <f t="shared" si="11"/>
        <v>0</v>
      </c>
      <c r="H37" s="9"/>
      <c r="I37" s="13">
        <f t="shared" si="1"/>
        <v>41389</v>
      </c>
      <c r="J37" s="14"/>
      <c r="K37" s="15"/>
      <c r="L37" s="6">
        <f t="shared" si="5"/>
        <v>0</v>
      </c>
      <c r="M37" s="7">
        <f t="shared" si="6"/>
        <v>0</v>
      </c>
      <c r="N37">
        <f t="shared" si="12"/>
        <v>0</v>
      </c>
      <c r="O37" s="9"/>
      <c r="P37" s="13">
        <f t="shared" si="2"/>
        <v>41480</v>
      </c>
      <c r="Q37" s="14"/>
      <c r="R37" s="15"/>
      <c r="S37" s="6">
        <f t="shared" si="7"/>
        <v>0</v>
      </c>
      <c r="T37" s="7">
        <f t="shared" si="8"/>
        <v>0</v>
      </c>
      <c r="U37">
        <f t="shared" si="13"/>
        <v>0</v>
      </c>
      <c r="V37" s="9"/>
      <c r="W37" s="13">
        <f t="shared" si="3"/>
        <v>41572</v>
      </c>
      <c r="X37" s="14"/>
      <c r="Y37" s="15"/>
      <c r="Z37" s="6">
        <f t="shared" si="9"/>
        <v>0</v>
      </c>
      <c r="AA37" s="7">
        <f t="shared" si="10"/>
        <v>0</v>
      </c>
      <c r="AB37">
        <f t="shared" si="14"/>
        <v>0</v>
      </c>
      <c r="AC37" s="9"/>
    </row>
    <row r="38" spans="2:29" ht="15">
      <c r="B38" s="13">
        <v>41300</v>
      </c>
      <c r="C38" s="14"/>
      <c r="D38" s="15"/>
      <c r="E38" s="6">
        <f t="shared" si="16"/>
        <v>0</v>
      </c>
      <c r="F38" s="7">
        <f t="shared" si="17"/>
        <v>0</v>
      </c>
      <c r="G38">
        <f t="shared" si="11"/>
        <v>0</v>
      </c>
      <c r="H38" s="9"/>
      <c r="I38" s="13">
        <f t="shared" si="1"/>
        <v>41390</v>
      </c>
      <c r="J38" s="14"/>
      <c r="K38" s="15"/>
      <c r="L38" s="6">
        <f t="shared" si="5"/>
        <v>0</v>
      </c>
      <c r="M38" s="7">
        <f t="shared" si="6"/>
        <v>0</v>
      </c>
      <c r="N38">
        <f t="shared" si="12"/>
        <v>0</v>
      </c>
      <c r="O38" s="9"/>
      <c r="P38" s="13">
        <f t="shared" si="2"/>
        <v>41481</v>
      </c>
      <c r="Q38" s="14"/>
      <c r="R38" s="15"/>
      <c r="S38" s="6">
        <f t="shared" si="7"/>
        <v>0</v>
      </c>
      <c r="T38" s="7">
        <f t="shared" si="8"/>
        <v>0</v>
      </c>
      <c r="U38">
        <f t="shared" si="13"/>
        <v>0</v>
      </c>
      <c r="V38" s="9"/>
      <c r="W38" s="13">
        <f t="shared" si="3"/>
        <v>41573</v>
      </c>
      <c r="X38" s="14"/>
      <c r="Y38" s="15"/>
      <c r="Z38" s="6">
        <f t="shared" si="9"/>
        <v>0</v>
      </c>
      <c r="AA38" s="7">
        <f t="shared" si="10"/>
        <v>0</v>
      </c>
      <c r="AB38">
        <f t="shared" si="14"/>
        <v>0</v>
      </c>
      <c r="AC38" s="9"/>
    </row>
    <row r="39" spans="2:29" ht="15">
      <c r="B39" s="13">
        <v>41301</v>
      </c>
      <c r="C39" s="14"/>
      <c r="D39" s="15"/>
      <c r="E39" s="6">
        <f t="shared" si="16"/>
        <v>0</v>
      </c>
      <c r="F39" s="7">
        <f t="shared" si="17"/>
        <v>0</v>
      </c>
      <c r="G39">
        <f t="shared" si="11"/>
        <v>0</v>
      </c>
      <c r="H39" s="9"/>
      <c r="I39" s="13">
        <f t="shared" si="1"/>
        <v>41391</v>
      </c>
      <c r="J39" s="14"/>
      <c r="K39" s="15"/>
      <c r="L39" s="6">
        <f t="shared" si="5"/>
        <v>0</v>
      </c>
      <c r="M39" s="7">
        <f t="shared" si="6"/>
        <v>0</v>
      </c>
      <c r="N39">
        <f t="shared" si="12"/>
        <v>0</v>
      </c>
      <c r="O39" s="9"/>
      <c r="P39" s="13">
        <f t="shared" si="2"/>
        <v>41482</v>
      </c>
      <c r="Q39" s="14"/>
      <c r="R39" s="15"/>
      <c r="S39" s="6">
        <f t="shared" si="7"/>
        <v>0</v>
      </c>
      <c r="T39" s="7">
        <f t="shared" si="8"/>
        <v>0</v>
      </c>
      <c r="U39">
        <f t="shared" si="13"/>
        <v>0</v>
      </c>
      <c r="V39" s="9"/>
      <c r="W39" s="13">
        <f t="shared" si="3"/>
        <v>41574</v>
      </c>
      <c r="X39" s="14"/>
      <c r="Y39" s="15"/>
      <c r="Z39" s="6">
        <f t="shared" si="9"/>
        <v>0</v>
      </c>
      <c r="AA39" s="7">
        <f t="shared" si="10"/>
        <v>0</v>
      </c>
      <c r="AB39">
        <f t="shared" si="14"/>
        <v>0</v>
      </c>
      <c r="AC39" s="9"/>
    </row>
    <row r="40" spans="2:29" ht="15">
      <c r="B40" s="13">
        <v>41302</v>
      </c>
      <c r="C40" s="14">
        <v>0</v>
      </c>
      <c r="D40" s="15"/>
      <c r="E40" s="6">
        <f t="shared" si="16"/>
        <v>0</v>
      </c>
      <c r="F40" s="7">
        <f t="shared" si="17"/>
        <v>0</v>
      </c>
      <c r="G40">
        <f t="shared" si="11"/>
        <v>0</v>
      </c>
      <c r="H40" s="9"/>
      <c r="I40" s="13">
        <f t="shared" si="1"/>
        <v>41392</v>
      </c>
      <c r="J40" s="14"/>
      <c r="K40" s="15"/>
      <c r="L40" s="6">
        <f t="shared" si="5"/>
        <v>0</v>
      </c>
      <c r="M40" s="7">
        <f t="shared" si="6"/>
        <v>0</v>
      </c>
      <c r="N40">
        <f t="shared" si="12"/>
        <v>0</v>
      </c>
      <c r="O40" s="9"/>
      <c r="P40" s="13">
        <f t="shared" si="2"/>
        <v>41483</v>
      </c>
      <c r="Q40" s="14"/>
      <c r="R40" s="15"/>
      <c r="S40" s="6">
        <f t="shared" si="7"/>
        <v>0</v>
      </c>
      <c r="T40" s="7">
        <f t="shared" si="8"/>
        <v>0</v>
      </c>
      <c r="U40">
        <f t="shared" si="13"/>
        <v>0</v>
      </c>
      <c r="V40" s="9"/>
      <c r="W40" s="13">
        <f t="shared" si="3"/>
        <v>41575</v>
      </c>
      <c r="X40" s="14"/>
      <c r="Y40" s="15"/>
      <c r="Z40" s="6">
        <f t="shared" si="9"/>
        <v>0</v>
      </c>
      <c r="AA40" s="7">
        <f t="shared" si="10"/>
        <v>0</v>
      </c>
      <c r="AB40">
        <f t="shared" si="14"/>
        <v>0</v>
      </c>
      <c r="AC40" s="9"/>
    </row>
    <row r="41" spans="2:29" ht="15">
      <c r="B41" s="13">
        <v>41303</v>
      </c>
      <c r="C41" s="14"/>
      <c r="D41" s="15"/>
      <c r="E41" s="6">
        <f t="shared" si="16"/>
        <v>0</v>
      </c>
      <c r="F41" s="7">
        <f t="shared" si="17"/>
        <v>0</v>
      </c>
      <c r="G41">
        <f t="shared" si="11"/>
        <v>0</v>
      </c>
      <c r="H41" s="9"/>
      <c r="I41" s="13">
        <f t="shared" si="1"/>
        <v>41393</v>
      </c>
      <c r="J41" s="14"/>
      <c r="K41" s="15"/>
      <c r="L41" s="6">
        <f t="shared" si="5"/>
        <v>0</v>
      </c>
      <c r="M41" s="7">
        <f t="shared" si="6"/>
        <v>0</v>
      </c>
      <c r="N41">
        <f t="shared" si="12"/>
        <v>0</v>
      </c>
      <c r="O41" s="9"/>
      <c r="P41" s="13">
        <f t="shared" si="2"/>
        <v>41484</v>
      </c>
      <c r="Q41" s="14"/>
      <c r="R41" s="15"/>
      <c r="S41" s="6">
        <f t="shared" si="7"/>
        <v>0</v>
      </c>
      <c r="T41" s="7">
        <f t="shared" si="8"/>
        <v>0</v>
      </c>
      <c r="U41">
        <f t="shared" si="13"/>
        <v>0</v>
      </c>
      <c r="V41" s="9"/>
      <c r="W41" s="13">
        <f t="shared" si="3"/>
        <v>41576</v>
      </c>
      <c r="X41" s="14"/>
      <c r="Y41" s="15"/>
      <c r="Z41" s="6">
        <f t="shared" si="9"/>
        <v>0</v>
      </c>
      <c r="AA41" s="7">
        <f t="shared" si="10"/>
        <v>0</v>
      </c>
      <c r="AB41">
        <f t="shared" si="14"/>
        <v>0</v>
      </c>
      <c r="AC41" s="9"/>
    </row>
    <row r="42" spans="2:29" ht="15">
      <c r="B42" s="13">
        <v>41304</v>
      </c>
      <c r="C42" s="14"/>
      <c r="D42" s="15"/>
      <c r="E42" s="6">
        <f t="shared" si="16"/>
        <v>0</v>
      </c>
      <c r="F42" s="7">
        <f t="shared" si="17"/>
        <v>0</v>
      </c>
      <c r="G42">
        <f t="shared" si="11"/>
        <v>0</v>
      </c>
      <c r="H42" s="9"/>
      <c r="I42" s="13">
        <f t="shared" si="1"/>
        <v>41394</v>
      </c>
      <c r="J42" s="14"/>
      <c r="K42" s="15"/>
      <c r="L42" s="6">
        <f t="shared" si="5"/>
        <v>0</v>
      </c>
      <c r="M42" s="7">
        <f t="shared" si="6"/>
        <v>0</v>
      </c>
      <c r="N42">
        <f t="shared" si="12"/>
        <v>0</v>
      </c>
      <c r="O42" s="9"/>
      <c r="P42" s="13">
        <f t="shared" si="2"/>
        <v>41485</v>
      </c>
      <c r="Q42" s="14"/>
      <c r="R42" s="15"/>
      <c r="S42" s="6">
        <f t="shared" si="7"/>
        <v>0</v>
      </c>
      <c r="T42" s="7">
        <f t="shared" si="8"/>
        <v>0</v>
      </c>
      <c r="U42">
        <f t="shared" si="13"/>
        <v>0</v>
      </c>
      <c r="V42" s="9"/>
      <c r="W42" s="13">
        <f t="shared" si="3"/>
        <v>41577</v>
      </c>
      <c r="X42" s="14"/>
      <c r="Y42" s="15"/>
      <c r="Z42" s="6">
        <f t="shared" si="9"/>
        <v>0</v>
      </c>
      <c r="AA42" s="7">
        <f t="shared" si="10"/>
        <v>0</v>
      </c>
      <c r="AB42">
        <f t="shared" si="14"/>
        <v>0</v>
      </c>
      <c r="AC42" s="9"/>
    </row>
    <row r="43" spans="2:29" ht="15">
      <c r="B43" s="13">
        <v>41305</v>
      </c>
      <c r="C43" s="14"/>
      <c r="D43" s="15"/>
      <c r="E43" s="6">
        <f t="shared" si="16"/>
        <v>0</v>
      </c>
      <c r="F43" s="7">
        <f t="shared" si="17"/>
        <v>0</v>
      </c>
      <c r="G43">
        <f t="shared" si="11"/>
        <v>0</v>
      </c>
      <c r="H43" s="9"/>
      <c r="I43" s="13">
        <f t="shared" si="1"/>
        <v>41395</v>
      </c>
      <c r="J43" s="14"/>
      <c r="K43" s="15"/>
      <c r="L43" s="6">
        <f t="shared" si="5"/>
        <v>0</v>
      </c>
      <c r="M43" s="7">
        <f t="shared" si="6"/>
        <v>0</v>
      </c>
      <c r="N43">
        <f t="shared" si="12"/>
        <v>0</v>
      </c>
      <c r="O43" s="9"/>
      <c r="P43" s="13">
        <f t="shared" si="2"/>
        <v>41486</v>
      </c>
      <c r="Q43" s="14"/>
      <c r="R43" s="15"/>
      <c r="S43" s="6">
        <f t="shared" si="7"/>
        <v>0</v>
      </c>
      <c r="T43" s="7">
        <f t="shared" si="8"/>
        <v>0</v>
      </c>
      <c r="U43">
        <f t="shared" si="13"/>
        <v>0</v>
      </c>
      <c r="V43" s="9"/>
      <c r="W43" s="13">
        <f t="shared" si="3"/>
        <v>41578</v>
      </c>
      <c r="X43" s="14"/>
      <c r="Y43" s="15"/>
      <c r="Z43" s="6">
        <f t="shared" si="9"/>
        <v>0</v>
      </c>
      <c r="AA43" s="7">
        <f t="shared" si="10"/>
        <v>0</v>
      </c>
      <c r="AB43">
        <f t="shared" si="14"/>
        <v>0</v>
      </c>
      <c r="AC43" s="9"/>
    </row>
    <row r="44" spans="2:29" ht="15">
      <c r="B44" s="13">
        <v>41306</v>
      </c>
      <c r="C44" s="14"/>
      <c r="D44" s="15"/>
      <c r="E44" s="6">
        <f t="shared" si="16"/>
        <v>0</v>
      </c>
      <c r="F44" s="7">
        <f t="shared" si="17"/>
        <v>0</v>
      </c>
      <c r="G44">
        <f t="shared" si="11"/>
        <v>0</v>
      </c>
      <c r="H44" s="9"/>
      <c r="I44" s="13">
        <f t="shared" si="1"/>
        <v>41396</v>
      </c>
      <c r="J44" s="14"/>
      <c r="K44" s="15"/>
      <c r="L44" s="6">
        <f t="shared" si="5"/>
        <v>0</v>
      </c>
      <c r="M44" s="7">
        <f t="shared" si="6"/>
        <v>0</v>
      </c>
      <c r="N44">
        <f t="shared" si="12"/>
        <v>0</v>
      </c>
      <c r="O44" s="9"/>
      <c r="P44" s="13">
        <f t="shared" si="2"/>
        <v>41487</v>
      </c>
      <c r="Q44" s="14"/>
      <c r="R44" s="15"/>
      <c r="S44" s="6">
        <f t="shared" si="7"/>
        <v>0</v>
      </c>
      <c r="T44" s="7">
        <f t="shared" si="8"/>
        <v>0</v>
      </c>
      <c r="U44">
        <f t="shared" si="13"/>
        <v>0</v>
      </c>
      <c r="V44" s="9"/>
      <c r="W44" s="13">
        <f t="shared" si="3"/>
        <v>41579</v>
      </c>
      <c r="X44" s="14"/>
      <c r="Y44" s="15"/>
      <c r="Z44" s="6">
        <f t="shared" si="9"/>
        <v>0</v>
      </c>
      <c r="AA44" s="7">
        <f t="shared" si="10"/>
        <v>0</v>
      </c>
      <c r="AB44">
        <f t="shared" si="14"/>
        <v>0</v>
      </c>
      <c r="AC44" s="9"/>
    </row>
    <row r="45" spans="2:29" ht="15">
      <c r="B45" s="13">
        <v>41307</v>
      </c>
      <c r="C45" s="14"/>
      <c r="D45" s="15"/>
      <c r="E45" s="6">
        <f t="shared" si="16"/>
        <v>0</v>
      </c>
      <c r="F45" s="7">
        <f t="shared" si="17"/>
        <v>0</v>
      </c>
      <c r="G45">
        <f t="shared" si="11"/>
        <v>0</v>
      </c>
      <c r="H45" s="9"/>
      <c r="I45" s="13">
        <f t="shared" si="1"/>
        <v>41397</v>
      </c>
      <c r="J45" s="14"/>
      <c r="K45" s="15"/>
      <c r="L45" s="6">
        <f t="shared" si="5"/>
        <v>0</v>
      </c>
      <c r="M45" s="7">
        <f t="shared" si="6"/>
        <v>0</v>
      </c>
      <c r="N45">
        <f t="shared" si="12"/>
        <v>0</v>
      </c>
      <c r="O45" s="9"/>
      <c r="P45" s="13">
        <f t="shared" si="2"/>
        <v>41488</v>
      </c>
      <c r="Q45" s="14"/>
      <c r="R45" s="15"/>
      <c r="S45" s="6">
        <f t="shared" si="7"/>
        <v>0</v>
      </c>
      <c r="T45" s="7">
        <f t="shared" si="8"/>
        <v>0</v>
      </c>
      <c r="U45">
        <f t="shared" si="13"/>
        <v>0</v>
      </c>
      <c r="V45" s="9"/>
      <c r="W45" s="13">
        <f t="shared" si="3"/>
        <v>41580</v>
      </c>
      <c r="X45" s="14"/>
      <c r="Y45" s="15"/>
      <c r="Z45" s="6">
        <f t="shared" si="9"/>
        <v>0</v>
      </c>
      <c r="AA45" s="7">
        <f t="shared" si="10"/>
        <v>0</v>
      </c>
      <c r="AB45">
        <f t="shared" si="14"/>
        <v>0</v>
      </c>
      <c r="AC45" s="9"/>
    </row>
    <row r="46" spans="2:29" ht="15">
      <c r="B46" s="13">
        <v>41308</v>
      </c>
      <c r="C46" s="14"/>
      <c r="D46" s="15"/>
      <c r="E46" s="6">
        <f t="shared" si="16"/>
        <v>0</v>
      </c>
      <c r="F46" s="7">
        <f t="shared" si="17"/>
        <v>0</v>
      </c>
      <c r="G46">
        <f t="shared" si="11"/>
        <v>0</v>
      </c>
      <c r="H46" s="9"/>
      <c r="I46" s="13">
        <f t="shared" si="1"/>
        <v>41398</v>
      </c>
      <c r="J46" s="14"/>
      <c r="K46" s="15"/>
      <c r="L46" s="6">
        <f t="shared" si="5"/>
        <v>0</v>
      </c>
      <c r="M46" s="7">
        <f t="shared" si="6"/>
        <v>0</v>
      </c>
      <c r="N46">
        <f t="shared" si="12"/>
        <v>0</v>
      </c>
      <c r="O46" s="9"/>
      <c r="P46" s="13">
        <f t="shared" si="2"/>
        <v>41489</v>
      </c>
      <c r="Q46" s="14"/>
      <c r="R46" s="15"/>
      <c r="S46" s="6">
        <f t="shared" si="7"/>
        <v>0</v>
      </c>
      <c r="T46" s="7">
        <f t="shared" si="8"/>
        <v>0</v>
      </c>
      <c r="U46">
        <f t="shared" si="13"/>
        <v>0</v>
      </c>
      <c r="V46" s="9"/>
      <c r="W46" s="13">
        <f t="shared" si="3"/>
        <v>41581</v>
      </c>
      <c r="X46" s="14"/>
      <c r="Y46" s="15"/>
      <c r="Z46" s="6">
        <f t="shared" si="9"/>
        <v>0</v>
      </c>
      <c r="AA46" s="7">
        <f t="shared" si="10"/>
        <v>0</v>
      </c>
      <c r="AB46">
        <f t="shared" si="14"/>
        <v>0</v>
      </c>
      <c r="AC46" s="9"/>
    </row>
    <row r="47" spans="2:29" ht="15">
      <c r="B47" s="13">
        <v>41309</v>
      </c>
      <c r="C47" s="14"/>
      <c r="D47" s="15"/>
      <c r="E47" s="6">
        <f t="shared" si="16"/>
        <v>0</v>
      </c>
      <c r="F47" s="7">
        <f t="shared" si="17"/>
        <v>0</v>
      </c>
      <c r="G47">
        <f t="shared" si="11"/>
        <v>0</v>
      </c>
      <c r="H47" s="9"/>
      <c r="I47" s="13">
        <f t="shared" si="1"/>
        <v>41399</v>
      </c>
      <c r="J47" s="14"/>
      <c r="K47" s="15"/>
      <c r="L47" s="6">
        <f t="shared" si="5"/>
        <v>0</v>
      </c>
      <c r="M47" s="7">
        <f t="shared" si="6"/>
        <v>0</v>
      </c>
      <c r="N47">
        <f t="shared" si="12"/>
        <v>0</v>
      </c>
      <c r="O47" s="9"/>
      <c r="P47" s="13">
        <f t="shared" si="2"/>
        <v>41490</v>
      </c>
      <c r="Q47" s="14"/>
      <c r="R47" s="15"/>
      <c r="S47" s="6">
        <f t="shared" si="7"/>
        <v>0</v>
      </c>
      <c r="T47" s="7">
        <f t="shared" si="8"/>
        <v>0</v>
      </c>
      <c r="U47">
        <f t="shared" si="13"/>
        <v>0</v>
      </c>
      <c r="V47" s="9"/>
      <c r="W47" s="13">
        <f t="shared" si="3"/>
        <v>41582</v>
      </c>
      <c r="X47" s="14"/>
      <c r="Y47" s="15"/>
      <c r="Z47" s="6">
        <f t="shared" si="9"/>
        <v>0</v>
      </c>
      <c r="AA47" s="7">
        <f t="shared" si="10"/>
        <v>0</v>
      </c>
      <c r="AB47">
        <f t="shared" si="14"/>
        <v>0</v>
      </c>
      <c r="AC47" s="9"/>
    </row>
    <row r="48" spans="2:29" ht="15">
      <c r="B48" s="13">
        <v>41310</v>
      </c>
      <c r="C48" s="14"/>
      <c r="D48" s="15"/>
      <c r="E48" s="6">
        <f t="shared" si="16"/>
        <v>0</v>
      </c>
      <c r="F48" s="7">
        <f t="shared" si="17"/>
        <v>0</v>
      </c>
      <c r="G48">
        <f t="shared" si="11"/>
        <v>0</v>
      </c>
      <c r="H48" s="9"/>
      <c r="I48" s="13">
        <f t="shared" si="1"/>
        <v>41400</v>
      </c>
      <c r="J48" s="14"/>
      <c r="K48" s="15"/>
      <c r="L48" s="6">
        <f t="shared" si="5"/>
        <v>0</v>
      </c>
      <c r="M48" s="7">
        <f t="shared" si="6"/>
        <v>0</v>
      </c>
      <c r="N48">
        <f t="shared" si="12"/>
        <v>0</v>
      </c>
      <c r="O48" s="9"/>
      <c r="P48" s="13">
        <f t="shared" si="2"/>
        <v>41491</v>
      </c>
      <c r="Q48" s="14"/>
      <c r="R48" s="15"/>
      <c r="S48" s="6">
        <f t="shared" si="7"/>
        <v>0</v>
      </c>
      <c r="T48" s="7">
        <f t="shared" si="8"/>
        <v>0</v>
      </c>
      <c r="U48">
        <f t="shared" si="13"/>
        <v>0</v>
      </c>
      <c r="V48" s="9"/>
      <c r="W48" s="13">
        <f t="shared" si="3"/>
        <v>41583</v>
      </c>
      <c r="X48" s="14"/>
      <c r="Y48" s="15"/>
      <c r="Z48" s="6">
        <f t="shared" si="9"/>
        <v>0</v>
      </c>
      <c r="AA48" s="7">
        <f t="shared" si="10"/>
        <v>0</v>
      </c>
      <c r="AB48">
        <f t="shared" si="14"/>
        <v>0</v>
      </c>
      <c r="AC48" s="9"/>
    </row>
    <row r="49" spans="2:29" ht="15">
      <c r="B49" s="13">
        <v>41311</v>
      </c>
      <c r="C49" s="14"/>
      <c r="D49" s="15"/>
      <c r="E49" s="6">
        <f t="shared" si="16"/>
        <v>0</v>
      </c>
      <c r="F49" s="7">
        <f t="shared" si="17"/>
        <v>0</v>
      </c>
      <c r="G49">
        <f t="shared" si="11"/>
        <v>0</v>
      </c>
      <c r="H49" s="9"/>
      <c r="I49" s="13">
        <f t="shared" si="1"/>
        <v>41401</v>
      </c>
      <c r="J49" s="14"/>
      <c r="K49" s="15"/>
      <c r="L49" s="6">
        <f t="shared" si="5"/>
        <v>0</v>
      </c>
      <c r="M49" s="7">
        <f t="shared" si="6"/>
        <v>0</v>
      </c>
      <c r="N49">
        <f t="shared" si="12"/>
        <v>0</v>
      </c>
      <c r="O49" s="9"/>
      <c r="P49" s="13">
        <f t="shared" si="2"/>
        <v>41492</v>
      </c>
      <c r="Q49" s="14"/>
      <c r="R49" s="15">
        <v>60000</v>
      </c>
      <c r="S49" s="6">
        <f t="shared" si="7"/>
        <v>-60000</v>
      </c>
      <c r="T49" s="7">
        <f t="shared" si="8"/>
        <v>0</v>
      </c>
      <c r="U49">
        <f t="shared" si="13"/>
        <v>0</v>
      </c>
      <c r="V49" s="9"/>
      <c r="W49" s="13">
        <f t="shared" si="3"/>
        <v>41584</v>
      </c>
      <c r="X49" s="14"/>
      <c r="Y49" s="15"/>
      <c r="Z49" s="6">
        <f t="shared" si="9"/>
        <v>0</v>
      </c>
      <c r="AA49" s="7">
        <f t="shared" si="10"/>
        <v>0</v>
      </c>
      <c r="AB49">
        <f t="shared" si="14"/>
        <v>0</v>
      </c>
      <c r="AC49" s="9"/>
    </row>
    <row r="50" spans="2:29" ht="15">
      <c r="B50" s="13">
        <v>41312</v>
      </c>
      <c r="C50" s="14"/>
      <c r="D50" s="15"/>
      <c r="E50" s="6">
        <f t="shared" si="16"/>
        <v>0</v>
      </c>
      <c r="F50" s="7">
        <f t="shared" si="17"/>
        <v>0</v>
      </c>
      <c r="G50">
        <f t="shared" si="11"/>
        <v>0</v>
      </c>
      <c r="H50" s="9"/>
      <c r="I50" s="13">
        <f t="shared" si="1"/>
        <v>41402</v>
      </c>
      <c r="J50" s="14"/>
      <c r="K50" s="15"/>
      <c r="L50" s="6">
        <f t="shared" si="5"/>
        <v>0</v>
      </c>
      <c r="M50" s="7">
        <f t="shared" si="6"/>
        <v>0</v>
      </c>
      <c r="N50">
        <f t="shared" si="12"/>
        <v>0</v>
      </c>
      <c r="O50" s="9"/>
      <c r="P50" s="13">
        <f t="shared" si="2"/>
        <v>41493</v>
      </c>
      <c r="Q50" s="14"/>
      <c r="R50" s="15"/>
      <c r="S50" s="6">
        <f t="shared" si="7"/>
        <v>-60000</v>
      </c>
      <c r="T50" s="7">
        <f t="shared" si="8"/>
        <v>-60000</v>
      </c>
      <c r="U50">
        <f t="shared" si="13"/>
        <v>0</v>
      </c>
      <c r="V50" s="9"/>
      <c r="W50" s="13">
        <f t="shared" si="3"/>
        <v>41585</v>
      </c>
      <c r="X50" s="14"/>
      <c r="Y50" s="15"/>
      <c r="Z50" s="6">
        <f t="shared" si="9"/>
        <v>0</v>
      </c>
      <c r="AA50" s="7">
        <f t="shared" si="10"/>
        <v>0</v>
      </c>
      <c r="AB50">
        <f t="shared" si="14"/>
        <v>0</v>
      </c>
      <c r="AC50" s="9"/>
    </row>
    <row r="51" spans="2:29" ht="15">
      <c r="B51" s="13">
        <v>41313</v>
      </c>
      <c r="C51" s="14"/>
      <c r="D51" s="15"/>
      <c r="E51" s="6">
        <f t="shared" si="16"/>
        <v>0</v>
      </c>
      <c r="F51" s="7">
        <f t="shared" si="17"/>
        <v>0</v>
      </c>
      <c r="G51">
        <f t="shared" si="11"/>
        <v>0</v>
      </c>
      <c r="H51" s="9"/>
      <c r="I51" s="13">
        <f t="shared" si="1"/>
        <v>41403</v>
      </c>
      <c r="J51" s="14"/>
      <c r="K51" s="15"/>
      <c r="L51" s="6">
        <f t="shared" si="5"/>
        <v>0</v>
      </c>
      <c r="M51" s="7">
        <f t="shared" si="6"/>
        <v>0</v>
      </c>
      <c r="N51">
        <f t="shared" si="12"/>
        <v>0</v>
      </c>
      <c r="O51" s="9"/>
      <c r="P51" s="13">
        <f t="shared" si="2"/>
        <v>41494</v>
      </c>
      <c r="Q51" s="14"/>
      <c r="R51" s="15"/>
      <c r="S51" s="6">
        <f t="shared" si="7"/>
        <v>-60000</v>
      </c>
      <c r="T51" s="7">
        <f t="shared" si="8"/>
        <v>-60000</v>
      </c>
      <c r="U51">
        <f t="shared" si="13"/>
        <v>0</v>
      </c>
      <c r="V51" s="9"/>
      <c r="W51" s="13">
        <f t="shared" si="3"/>
        <v>41586</v>
      </c>
      <c r="X51" s="14"/>
      <c r="Y51" s="15"/>
      <c r="Z51" s="6">
        <f t="shared" si="9"/>
        <v>0</v>
      </c>
      <c r="AA51" s="7">
        <f t="shared" si="10"/>
        <v>0</v>
      </c>
      <c r="AB51">
        <f t="shared" si="14"/>
        <v>0</v>
      </c>
      <c r="AC51" s="9"/>
    </row>
    <row r="52" spans="2:29" ht="15">
      <c r="B52" s="13">
        <v>41314</v>
      </c>
      <c r="C52" s="14"/>
      <c r="D52" s="15"/>
      <c r="E52" s="6">
        <f t="shared" si="16"/>
        <v>0</v>
      </c>
      <c r="F52" s="7">
        <f t="shared" si="17"/>
        <v>0</v>
      </c>
      <c r="G52">
        <f t="shared" si="11"/>
        <v>0</v>
      </c>
      <c r="H52" s="9"/>
      <c r="I52" s="13">
        <f t="shared" si="1"/>
        <v>41404</v>
      </c>
      <c r="J52" s="14"/>
      <c r="K52" s="15"/>
      <c r="L52" s="6">
        <f t="shared" si="5"/>
        <v>0</v>
      </c>
      <c r="M52" s="7">
        <f t="shared" si="6"/>
        <v>0</v>
      </c>
      <c r="N52">
        <f t="shared" si="12"/>
        <v>0</v>
      </c>
      <c r="O52" s="9"/>
      <c r="P52" s="13">
        <f t="shared" si="2"/>
        <v>41495</v>
      </c>
      <c r="Q52" s="14"/>
      <c r="R52" s="15"/>
      <c r="S52" s="6">
        <f t="shared" si="7"/>
        <v>-60000</v>
      </c>
      <c r="T52" s="7">
        <f t="shared" si="8"/>
        <v>-60000</v>
      </c>
      <c r="U52">
        <f t="shared" si="13"/>
        <v>0</v>
      </c>
      <c r="V52" s="9"/>
      <c r="W52" s="13">
        <f t="shared" si="3"/>
        <v>41587</v>
      </c>
      <c r="X52" s="14"/>
      <c r="Y52" s="15"/>
      <c r="Z52" s="6">
        <f t="shared" si="9"/>
        <v>0</v>
      </c>
      <c r="AA52" s="7">
        <f t="shared" si="10"/>
        <v>0</v>
      </c>
      <c r="AB52">
        <f t="shared" si="14"/>
        <v>0</v>
      </c>
      <c r="AC52" s="9"/>
    </row>
    <row r="53" spans="2:29" ht="15">
      <c r="B53" s="13">
        <v>41315</v>
      </c>
      <c r="C53" s="14"/>
      <c r="D53" s="15"/>
      <c r="E53" s="6">
        <f t="shared" si="16"/>
        <v>0</v>
      </c>
      <c r="F53" s="7">
        <f t="shared" si="17"/>
        <v>0</v>
      </c>
      <c r="G53">
        <f t="shared" si="11"/>
        <v>0</v>
      </c>
      <c r="H53" s="9"/>
      <c r="I53" s="13">
        <f t="shared" si="1"/>
        <v>41405</v>
      </c>
      <c r="J53" s="14"/>
      <c r="K53" s="15"/>
      <c r="L53" s="6">
        <f t="shared" si="5"/>
        <v>0</v>
      </c>
      <c r="M53" s="7">
        <f t="shared" si="6"/>
        <v>0</v>
      </c>
      <c r="N53">
        <f t="shared" si="12"/>
        <v>0</v>
      </c>
      <c r="O53" s="9"/>
      <c r="P53" s="13">
        <f t="shared" si="2"/>
        <v>41496</v>
      </c>
      <c r="Q53" s="14"/>
      <c r="R53" s="15"/>
      <c r="S53" s="6">
        <f t="shared" si="7"/>
        <v>-60000</v>
      </c>
      <c r="T53" s="7">
        <f t="shared" si="8"/>
        <v>-60000</v>
      </c>
      <c r="U53">
        <f t="shared" si="13"/>
        <v>0</v>
      </c>
      <c r="V53" s="9"/>
      <c r="W53" s="13">
        <f t="shared" si="3"/>
        <v>41588</v>
      </c>
      <c r="X53" s="14"/>
      <c r="Y53" s="15"/>
      <c r="Z53" s="6">
        <f t="shared" si="9"/>
        <v>0</v>
      </c>
      <c r="AA53" s="7">
        <f t="shared" si="10"/>
        <v>0</v>
      </c>
      <c r="AB53">
        <f t="shared" si="14"/>
        <v>0</v>
      </c>
      <c r="AC53" s="9"/>
    </row>
    <row r="54" spans="2:29" ht="15">
      <c r="B54" s="13">
        <v>41316</v>
      </c>
      <c r="C54" s="14"/>
      <c r="D54" s="15"/>
      <c r="E54" s="6">
        <f t="shared" si="16"/>
        <v>0</v>
      </c>
      <c r="F54" s="7">
        <f t="shared" si="17"/>
        <v>0</v>
      </c>
      <c r="G54">
        <f t="shared" si="11"/>
        <v>0</v>
      </c>
      <c r="H54" s="9"/>
      <c r="I54" s="13">
        <f t="shared" si="1"/>
        <v>41406</v>
      </c>
      <c r="J54" s="14"/>
      <c r="K54" s="15"/>
      <c r="L54" s="6">
        <f t="shared" si="5"/>
        <v>0</v>
      </c>
      <c r="M54" s="7">
        <f t="shared" si="6"/>
        <v>0</v>
      </c>
      <c r="N54">
        <f t="shared" si="12"/>
        <v>0</v>
      </c>
      <c r="O54" s="9"/>
      <c r="P54" s="13">
        <f t="shared" si="2"/>
        <v>41497</v>
      </c>
      <c r="Q54" s="14"/>
      <c r="R54" s="15"/>
      <c r="S54" s="6">
        <f t="shared" si="7"/>
        <v>-60000</v>
      </c>
      <c r="T54" s="7">
        <f t="shared" si="8"/>
        <v>-60000</v>
      </c>
      <c r="U54">
        <f t="shared" si="13"/>
        <v>0</v>
      </c>
      <c r="V54" s="9"/>
      <c r="W54" s="13">
        <f t="shared" si="3"/>
        <v>41589</v>
      </c>
      <c r="X54" s="14"/>
      <c r="Y54" s="15"/>
      <c r="Z54" s="6">
        <f t="shared" si="9"/>
        <v>0</v>
      </c>
      <c r="AA54" s="7">
        <f t="shared" si="10"/>
        <v>0</v>
      </c>
      <c r="AB54">
        <f t="shared" si="14"/>
        <v>0</v>
      </c>
      <c r="AC54" s="9"/>
    </row>
    <row r="55" spans="2:29" ht="15">
      <c r="B55" s="13">
        <v>41317</v>
      </c>
      <c r="C55" s="14"/>
      <c r="D55" s="15"/>
      <c r="E55" s="6">
        <f t="shared" si="16"/>
        <v>0</v>
      </c>
      <c r="F55" s="7">
        <f t="shared" si="17"/>
        <v>0</v>
      </c>
      <c r="G55">
        <f t="shared" si="11"/>
        <v>0</v>
      </c>
      <c r="H55" s="9"/>
      <c r="I55" s="13">
        <f t="shared" si="1"/>
        <v>41407</v>
      </c>
      <c r="J55" s="14"/>
      <c r="K55" s="15"/>
      <c r="L55" s="6">
        <f t="shared" si="5"/>
        <v>0</v>
      </c>
      <c r="M55" s="7">
        <f t="shared" si="6"/>
        <v>0</v>
      </c>
      <c r="N55">
        <f t="shared" si="12"/>
        <v>0</v>
      </c>
      <c r="O55" s="9"/>
      <c r="P55" s="13">
        <f t="shared" si="2"/>
        <v>41498</v>
      </c>
      <c r="Q55" s="14"/>
      <c r="R55" s="15"/>
      <c r="S55" s="6">
        <f t="shared" si="7"/>
        <v>-60000</v>
      </c>
      <c r="T55" s="7">
        <f t="shared" si="8"/>
        <v>-60000</v>
      </c>
      <c r="U55">
        <f t="shared" si="13"/>
        <v>0</v>
      </c>
      <c r="V55" s="9"/>
      <c r="W55" s="13">
        <f t="shared" si="3"/>
        <v>41590</v>
      </c>
      <c r="X55" s="14"/>
      <c r="Y55" s="15"/>
      <c r="Z55" s="6">
        <f t="shared" si="9"/>
        <v>0</v>
      </c>
      <c r="AA55" s="7">
        <f t="shared" si="10"/>
        <v>0</v>
      </c>
      <c r="AB55">
        <f t="shared" si="14"/>
        <v>0</v>
      </c>
      <c r="AC55" s="9"/>
    </row>
    <row r="56" spans="2:29" ht="15">
      <c r="B56" s="13">
        <v>41318</v>
      </c>
      <c r="C56" s="14"/>
      <c r="D56" s="15"/>
      <c r="E56" s="6">
        <f t="shared" si="16"/>
        <v>0</v>
      </c>
      <c r="F56" s="7">
        <f t="shared" si="17"/>
        <v>0</v>
      </c>
      <c r="G56">
        <f t="shared" si="11"/>
        <v>0</v>
      </c>
      <c r="H56" s="9"/>
      <c r="I56" s="13">
        <f t="shared" si="1"/>
        <v>41408</v>
      </c>
      <c r="J56" s="14"/>
      <c r="K56" s="15"/>
      <c r="L56" s="6">
        <f t="shared" si="5"/>
        <v>0</v>
      </c>
      <c r="M56" s="7">
        <f t="shared" si="6"/>
        <v>0</v>
      </c>
      <c r="N56">
        <f t="shared" si="12"/>
        <v>0</v>
      </c>
      <c r="O56" s="9"/>
      <c r="P56" s="13">
        <f t="shared" si="2"/>
        <v>41499</v>
      </c>
      <c r="Q56" s="14"/>
      <c r="R56" s="15"/>
      <c r="S56" s="6">
        <f t="shared" si="7"/>
        <v>-60000</v>
      </c>
      <c r="T56" s="7">
        <f t="shared" si="8"/>
        <v>-60000</v>
      </c>
      <c r="U56">
        <f t="shared" si="13"/>
        <v>0</v>
      </c>
      <c r="V56" s="9"/>
      <c r="W56" s="13">
        <f t="shared" si="3"/>
        <v>41591</v>
      </c>
      <c r="X56" s="14"/>
      <c r="Y56" s="15"/>
      <c r="Z56" s="6">
        <f t="shared" si="9"/>
        <v>0</v>
      </c>
      <c r="AA56" s="7">
        <f t="shared" si="10"/>
        <v>0</v>
      </c>
      <c r="AB56">
        <f t="shared" si="14"/>
        <v>0</v>
      </c>
      <c r="AC56" s="9"/>
    </row>
    <row r="57" spans="2:29" ht="15">
      <c r="B57" s="13">
        <v>41319</v>
      </c>
      <c r="C57" s="14"/>
      <c r="D57" s="15"/>
      <c r="E57" s="6">
        <f t="shared" si="16"/>
        <v>0</v>
      </c>
      <c r="F57" s="7">
        <f t="shared" si="17"/>
        <v>0</v>
      </c>
      <c r="G57">
        <f t="shared" si="11"/>
        <v>0</v>
      </c>
      <c r="H57" s="9"/>
      <c r="I57" s="13">
        <f t="shared" si="1"/>
        <v>41409</v>
      </c>
      <c r="J57" s="14"/>
      <c r="K57" s="15"/>
      <c r="L57" s="6">
        <f t="shared" si="5"/>
        <v>0</v>
      </c>
      <c r="M57" s="7">
        <f t="shared" si="6"/>
        <v>0</v>
      </c>
      <c r="N57">
        <f t="shared" si="12"/>
        <v>0</v>
      </c>
      <c r="O57" s="9"/>
      <c r="P57" s="13">
        <f t="shared" si="2"/>
        <v>41500</v>
      </c>
      <c r="Q57" s="14"/>
      <c r="R57" s="15"/>
      <c r="S57" s="6">
        <f t="shared" si="7"/>
        <v>-60000</v>
      </c>
      <c r="T57" s="7">
        <f t="shared" si="8"/>
        <v>-60000</v>
      </c>
      <c r="U57">
        <f t="shared" si="13"/>
        <v>0</v>
      </c>
      <c r="V57" s="9"/>
      <c r="W57" s="13">
        <f t="shared" si="3"/>
        <v>41592</v>
      </c>
      <c r="X57" s="14"/>
      <c r="Y57" s="15"/>
      <c r="Z57" s="6">
        <f t="shared" si="9"/>
        <v>0</v>
      </c>
      <c r="AA57" s="7">
        <f t="shared" si="10"/>
        <v>0</v>
      </c>
      <c r="AB57">
        <f t="shared" si="14"/>
        <v>0</v>
      </c>
      <c r="AC57" s="9"/>
    </row>
    <row r="58" spans="2:29" ht="15">
      <c r="B58" s="13">
        <v>41320</v>
      </c>
      <c r="C58" s="14"/>
      <c r="D58" s="15"/>
      <c r="E58" s="6">
        <f t="shared" si="16"/>
        <v>0</v>
      </c>
      <c r="F58" s="7">
        <f t="shared" si="17"/>
        <v>0</v>
      </c>
      <c r="G58">
        <f t="shared" si="11"/>
        <v>0</v>
      </c>
      <c r="H58" s="9"/>
      <c r="I58" s="13">
        <f t="shared" si="1"/>
        <v>41410</v>
      </c>
      <c r="J58" s="14"/>
      <c r="K58" s="15"/>
      <c r="L58" s="6">
        <f t="shared" si="5"/>
        <v>0</v>
      </c>
      <c r="M58" s="7">
        <f t="shared" si="6"/>
        <v>0</v>
      </c>
      <c r="N58">
        <f t="shared" si="12"/>
        <v>0</v>
      </c>
      <c r="O58" s="9"/>
      <c r="P58" s="13">
        <f t="shared" si="2"/>
        <v>41501</v>
      </c>
      <c r="Q58" s="14"/>
      <c r="R58" s="15"/>
      <c r="S58" s="6">
        <f t="shared" si="7"/>
        <v>-60000</v>
      </c>
      <c r="T58" s="7">
        <f t="shared" si="8"/>
        <v>-60000</v>
      </c>
      <c r="U58">
        <f t="shared" si="13"/>
        <v>0</v>
      </c>
      <c r="V58" s="9"/>
      <c r="W58" s="13">
        <f t="shared" si="3"/>
        <v>41593</v>
      </c>
      <c r="X58" s="14"/>
      <c r="Y58" s="15"/>
      <c r="Z58" s="6">
        <f t="shared" si="9"/>
        <v>0</v>
      </c>
      <c r="AA58" s="7">
        <f t="shared" si="10"/>
        <v>0</v>
      </c>
      <c r="AB58">
        <f t="shared" si="14"/>
        <v>0</v>
      </c>
      <c r="AC58" s="9"/>
    </row>
    <row r="59" spans="2:29" ht="15">
      <c r="B59" s="13">
        <v>41321</v>
      </c>
      <c r="C59" s="14"/>
      <c r="D59" s="15"/>
      <c r="E59" s="6">
        <f t="shared" si="16"/>
        <v>0</v>
      </c>
      <c r="F59" s="7">
        <f t="shared" si="17"/>
        <v>0</v>
      </c>
      <c r="G59">
        <f t="shared" si="11"/>
        <v>0</v>
      </c>
      <c r="H59" s="9"/>
      <c r="I59" s="13">
        <f t="shared" si="1"/>
        <v>41411</v>
      </c>
      <c r="J59" s="14"/>
      <c r="K59" s="15"/>
      <c r="L59" s="6">
        <f t="shared" si="5"/>
        <v>0</v>
      </c>
      <c r="M59" s="7">
        <f t="shared" si="6"/>
        <v>0</v>
      </c>
      <c r="N59">
        <f t="shared" si="12"/>
        <v>0</v>
      </c>
      <c r="O59" s="9"/>
      <c r="P59" s="13">
        <f t="shared" si="2"/>
        <v>41502</v>
      </c>
      <c r="Q59" s="14"/>
      <c r="R59" s="15"/>
      <c r="S59" s="6">
        <f t="shared" si="7"/>
        <v>-60000</v>
      </c>
      <c r="T59" s="7">
        <f t="shared" si="8"/>
        <v>-60000</v>
      </c>
      <c r="U59">
        <f t="shared" si="13"/>
        <v>0</v>
      </c>
      <c r="V59" s="9"/>
      <c r="W59" s="13">
        <f t="shared" si="3"/>
        <v>41594</v>
      </c>
      <c r="X59" s="14"/>
      <c r="Y59" s="15"/>
      <c r="Z59" s="6">
        <f t="shared" si="9"/>
        <v>0</v>
      </c>
      <c r="AA59" s="7">
        <f t="shared" si="10"/>
        <v>0</v>
      </c>
      <c r="AB59">
        <f t="shared" si="14"/>
        <v>0</v>
      </c>
      <c r="AC59" s="9"/>
    </row>
    <row r="60" spans="2:29" ht="15">
      <c r="B60" s="13">
        <v>41322</v>
      </c>
      <c r="C60" s="14"/>
      <c r="D60" s="15"/>
      <c r="E60" s="6">
        <f t="shared" si="16"/>
        <v>0</v>
      </c>
      <c r="F60" s="7">
        <f t="shared" si="17"/>
        <v>0</v>
      </c>
      <c r="G60">
        <f t="shared" si="11"/>
        <v>0</v>
      </c>
      <c r="H60" s="9"/>
      <c r="I60" s="13">
        <f t="shared" si="1"/>
        <v>41412</v>
      </c>
      <c r="J60" s="14"/>
      <c r="K60" s="15"/>
      <c r="L60" s="6">
        <f t="shared" si="5"/>
        <v>0</v>
      </c>
      <c r="M60" s="7">
        <f t="shared" si="6"/>
        <v>0</v>
      </c>
      <c r="N60">
        <f t="shared" si="12"/>
        <v>0</v>
      </c>
      <c r="O60" s="9"/>
      <c r="P60" s="13">
        <f t="shared" si="2"/>
        <v>41503</v>
      </c>
      <c r="Q60" s="14"/>
      <c r="R60" s="15"/>
      <c r="S60" s="6">
        <f t="shared" si="7"/>
        <v>-60000</v>
      </c>
      <c r="T60" s="7">
        <f t="shared" si="8"/>
        <v>-60000</v>
      </c>
      <c r="U60">
        <f t="shared" si="13"/>
        <v>0</v>
      </c>
      <c r="V60" s="9"/>
      <c r="W60" s="13">
        <f t="shared" si="3"/>
        <v>41595</v>
      </c>
      <c r="X60" s="14"/>
      <c r="Y60" s="15"/>
      <c r="Z60" s="6">
        <f t="shared" si="9"/>
        <v>0</v>
      </c>
      <c r="AA60" s="7">
        <f t="shared" si="10"/>
        <v>0</v>
      </c>
      <c r="AB60">
        <f t="shared" si="14"/>
        <v>0</v>
      </c>
      <c r="AC60" s="9"/>
    </row>
    <row r="61" spans="2:29" ht="15">
      <c r="B61" s="13">
        <v>41323</v>
      </c>
      <c r="C61" s="14"/>
      <c r="D61" s="15"/>
      <c r="E61" s="6">
        <f t="shared" si="16"/>
        <v>0</v>
      </c>
      <c r="F61" s="7">
        <f t="shared" si="17"/>
        <v>0</v>
      </c>
      <c r="G61">
        <f t="shared" si="11"/>
        <v>0</v>
      </c>
      <c r="H61" s="9"/>
      <c r="I61" s="13">
        <f t="shared" si="1"/>
        <v>41413</v>
      </c>
      <c r="J61" s="14"/>
      <c r="K61" s="15"/>
      <c r="L61" s="6">
        <f t="shared" si="5"/>
        <v>0</v>
      </c>
      <c r="M61" s="7">
        <f t="shared" si="6"/>
        <v>0</v>
      </c>
      <c r="N61">
        <f t="shared" si="12"/>
        <v>0</v>
      </c>
      <c r="O61" s="9"/>
      <c r="P61" s="13">
        <f t="shared" si="2"/>
        <v>41504</v>
      </c>
      <c r="Q61" s="14"/>
      <c r="R61" s="15"/>
      <c r="S61" s="6">
        <f t="shared" si="7"/>
        <v>-60000</v>
      </c>
      <c r="T61" s="7">
        <f t="shared" si="8"/>
        <v>-60000</v>
      </c>
      <c r="U61">
        <f t="shared" si="13"/>
        <v>0</v>
      </c>
      <c r="V61" s="9"/>
      <c r="W61" s="13">
        <f t="shared" si="3"/>
        <v>41596</v>
      </c>
      <c r="X61" s="14"/>
      <c r="Y61" s="15"/>
      <c r="Z61" s="6">
        <f t="shared" si="9"/>
        <v>0</v>
      </c>
      <c r="AA61" s="7">
        <f t="shared" si="10"/>
        <v>0</v>
      </c>
      <c r="AB61">
        <f t="shared" si="14"/>
        <v>0</v>
      </c>
      <c r="AC61" s="9"/>
    </row>
    <row r="62" spans="2:29" ht="15">
      <c r="B62" s="13">
        <v>41324</v>
      </c>
      <c r="C62" s="14"/>
      <c r="D62" s="15"/>
      <c r="E62" s="6">
        <f t="shared" si="16"/>
        <v>0</v>
      </c>
      <c r="F62" s="7">
        <f t="shared" si="17"/>
        <v>0</v>
      </c>
      <c r="G62">
        <f t="shared" si="11"/>
        <v>0</v>
      </c>
      <c r="H62" s="9"/>
      <c r="I62" s="13">
        <f t="shared" si="1"/>
        <v>41414</v>
      </c>
      <c r="J62" s="14"/>
      <c r="K62" s="15"/>
      <c r="L62" s="6">
        <f t="shared" si="5"/>
        <v>0</v>
      </c>
      <c r="M62" s="7">
        <f t="shared" si="6"/>
        <v>0</v>
      </c>
      <c r="N62">
        <f t="shared" si="12"/>
        <v>0</v>
      </c>
      <c r="O62" s="9"/>
      <c r="P62" s="13">
        <f t="shared" si="2"/>
        <v>41505</v>
      </c>
      <c r="Q62" s="14"/>
      <c r="R62" s="15"/>
      <c r="S62" s="6">
        <f t="shared" si="7"/>
        <v>-60000</v>
      </c>
      <c r="T62" s="7">
        <f t="shared" si="8"/>
        <v>-60000</v>
      </c>
      <c r="U62">
        <f t="shared" si="13"/>
        <v>0</v>
      </c>
      <c r="V62" s="9"/>
      <c r="W62" s="13">
        <f t="shared" si="3"/>
        <v>41597</v>
      </c>
      <c r="X62" s="14"/>
      <c r="Y62" s="15"/>
      <c r="Z62" s="6">
        <f t="shared" si="9"/>
        <v>0</v>
      </c>
      <c r="AA62" s="7">
        <f t="shared" si="10"/>
        <v>0</v>
      </c>
      <c r="AB62">
        <f t="shared" si="14"/>
        <v>0</v>
      </c>
      <c r="AC62" s="9"/>
    </row>
    <row r="63" spans="2:29" ht="15">
      <c r="B63" s="13">
        <v>41325</v>
      </c>
      <c r="C63" s="14"/>
      <c r="D63" s="15"/>
      <c r="E63" s="6">
        <f t="shared" si="16"/>
        <v>0</v>
      </c>
      <c r="F63" s="7">
        <f t="shared" si="17"/>
        <v>0</v>
      </c>
      <c r="G63">
        <f t="shared" si="11"/>
        <v>0</v>
      </c>
      <c r="H63" s="9"/>
      <c r="I63" s="13">
        <f t="shared" si="1"/>
        <v>41415</v>
      </c>
      <c r="J63" s="14"/>
      <c r="K63" s="15"/>
      <c r="L63" s="6">
        <f t="shared" si="5"/>
        <v>0</v>
      </c>
      <c r="M63" s="7">
        <f t="shared" si="6"/>
        <v>0</v>
      </c>
      <c r="N63">
        <f t="shared" si="12"/>
        <v>0</v>
      </c>
      <c r="O63" s="9"/>
      <c r="P63" s="13">
        <f t="shared" si="2"/>
        <v>41506</v>
      </c>
      <c r="Q63" s="14"/>
      <c r="R63" s="15"/>
      <c r="S63" s="6">
        <f t="shared" si="7"/>
        <v>-60000</v>
      </c>
      <c r="T63" s="7">
        <f t="shared" si="8"/>
        <v>-60000</v>
      </c>
      <c r="U63">
        <f t="shared" si="13"/>
        <v>0</v>
      </c>
      <c r="V63" s="9"/>
      <c r="W63" s="13">
        <f t="shared" si="3"/>
        <v>41598</v>
      </c>
      <c r="X63" s="14"/>
      <c r="Y63" s="15"/>
      <c r="Z63" s="6">
        <f t="shared" si="9"/>
        <v>0</v>
      </c>
      <c r="AA63" s="7">
        <f t="shared" si="10"/>
        <v>0</v>
      </c>
      <c r="AB63">
        <f t="shared" si="14"/>
        <v>0</v>
      </c>
      <c r="AC63" s="9"/>
    </row>
    <row r="64" spans="2:29" ht="15">
      <c r="B64" s="13">
        <v>41326</v>
      </c>
      <c r="C64" s="14"/>
      <c r="D64" s="15"/>
      <c r="E64" s="6">
        <f t="shared" si="16"/>
        <v>0</v>
      </c>
      <c r="F64" s="7">
        <f t="shared" si="17"/>
        <v>0</v>
      </c>
      <c r="G64">
        <f t="shared" si="11"/>
        <v>0</v>
      </c>
      <c r="H64" s="9"/>
      <c r="I64" s="13">
        <f t="shared" si="1"/>
        <v>41416</v>
      </c>
      <c r="J64" s="14"/>
      <c r="K64" s="15"/>
      <c r="L64" s="6">
        <f t="shared" si="5"/>
        <v>0</v>
      </c>
      <c r="M64" s="7">
        <f t="shared" si="6"/>
        <v>0</v>
      </c>
      <c r="N64">
        <f t="shared" si="12"/>
        <v>0</v>
      </c>
      <c r="O64" s="9"/>
      <c r="P64" s="13">
        <f t="shared" si="2"/>
        <v>41507</v>
      </c>
      <c r="Q64" s="14"/>
      <c r="R64" s="15"/>
      <c r="S64" s="6">
        <f t="shared" si="7"/>
        <v>-60000</v>
      </c>
      <c r="T64" s="7">
        <f t="shared" si="8"/>
        <v>-60000</v>
      </c>
      <c r="U64">
        <f t="shared" si="13"/>
        <v>0</v>
      </c>
      <c r="V64" s="9"/>
      <c r="W64" s="13">
        <f t="shared" si="3"/>
        <v>41599</v>
      </c>
      <c r="X64" s="14"/>
      <c r="Y64" s="15"/>
      <c r="Z64" s="6">
        <f t="shared" si="9"/>
        <v>0</v>
      </c>
      <c r="AA64" s="7">
        <f t="shared" si="10"/>
        <v>0</v>
      </c>
      <c r="AB64">
        <f t="shared" si="14"/>
        <v>0</v>
      </c>
      <c r="AC64" s="9"/>
    </row>
    <row r="65" spans="2:29" ht="15">
      <c r="B65" s="13">
        <v>41327</v>
      </c>
      <c r="C65" s="14"/>
      <c r="D65" s="15"/>
      <c r="E65" s="6">
        <f t="shared" si="16"/>
        <v>0</v>
      </c>
      <c r="F65" s="7">
        <f t="shared" si="17"/>
        <v>0</v>
      </c>
      <c r="G65">
        <f t="shared" si="11"/>
        <v>0</v>
      </c>
      <c r="H65" s="9"/>
      <c r="I65" s="13">
        <f t="shared" si="1"/>
        <v>41417</v>
      </c>
      <c r="J65" s="14"/>
      <c r="K65" s="15"/>
      <c r="L65" s="6">
        <f t="shared" si="5"/>
        <v>0</v>
      </c>
      <c r="M65" s="7">
        <f t="shared" si="6"/>
        <v>0</v>
      </c>
      <c r="N65">
        <f t="shared" si="12"/>
        <v>0</v>
      </c>
      <c r="O65" s="9"/>
      <c r="P65" s="13">
        <f t="shared" si="2"/>
        <v>41508</v>
      </c>
      <c r="Q65" s="14"/>
      <c r="R65" s="15"/>
      <c r="S65" s="6">
        <f t="shared" si="7"/>
        <v>-60000</v>
      </c>
      <c r="T65" s="7">
        <f t="shared" si="8"/>
        <v>-60000</v>
      </c>
      <c r="U65">
        <f t="shared" si="13"/>
        <v>0</v>
      </c>
      <c r="V65" s="9"/>
      <c r="W65" s="13">
        <f t="shared" si="3"/>
        <v>41600</v>
      </c>
      <c r="X65" s="14"/>
      <c r="Y65" s="15"/>
      <c r="Z65" s="6">
        <f t="shared" si="9"/>
        <v>0</v>
      </c>
      <c r="AA65" s="7">
        <f t="shared" si="10"/>
        <v>0</v>
      </c>
      <c r="AB65">
        <f t="shared" si="14"/>
        <v>0</v>
      </c>
      <c r="AC65" s="9"/>
    </row>
    <row r="66" spans="2:29" ht="15">
      <c r="B66" s="13">
        <v>41328</v>
      </c>
      <c r="C66" s="14"/>
      <c r="D66" s="15"/>
      <c r="E66" s="6">
        <f t="shared" si="16"/>
        <v>0</v>
      </c>
      <c r="F66" s="7">
        <f t="shared" si="17"/>
        <v>0</v>
      </c>
      <c r="G66">
        <f t="shared" si="11"/>
        <v>0</v>
      </c>
      <c r="H66" s="9"/>
      <c r="I66" s="13">
        <f t="shared" si="1"/>
        <v>41418</v>
      </c>
      <c r="J66" s="14"/>
      <c r="K66" s="15"/>
      <c r="L66" s="6">
        <f t="shared" si="5"/>
        <v>0</v>
      </c>
      <c r="M66" s="7">
        <f t="shared" si="6"/>
        <v>0</v>
      </c>
      <c r="N66">
        <f t="shared" si="12"/>
        <v>0</v>
      </c>
      <c r="O66" s="9"/>
      <c r="P66" s="13">
        <f t="shared" si="2"/>
        <v>41509</v>
      </c>
      <c r="Q66" s="14"/>
      <c r="R66" s="15"/>
      <c r="S66" s="6">
        <f t="shared" si="7"/>
        <v>-60000</v>
      </c>
      <c r="T66" s="7">
        <f t="shared" si="8"/>
        <v>-60000</v>
      </c>
      <c r="U66">
        <f t="shared" si="13"/>
        <v>0</v>
      </c>
      <c r="V66" s="9"/>
      <c r="W66" s="13">
        <f t="shared" si="3"/>
        <v>41601</v>
      </c>
      <c r="X66" s="14"/>
      <c r="Y66" s="15"/>
      <c r="Z66" s="6">
        <f t="shared" si="9"/>
        <v>0</v>
      </c>
      <c r="AA66" s="7">
        <f t="shared" si="10"/>
        <v>0</v>
      </c>
      <c r="AB66">
        <f t="shared" si="14"/>
        <v>0</v>
      </c>
      <c r="AC66" s="9"/>
    </row>
    <row r="67" spans="2:29" ht="15">
      <c r="B67" s="13">
        <v>41329</v>
      </c>
      <c r="C67" s="14"/>
      <c r="D67" s="15"/>
      <c r="E67" s="6">
        <f t="shared" si="16"/>
        <v>0</v>
      </c>
      <c r="F67" s="7">
        <f t="shared" si="17"/>
        <v>0</v>
      </c>
      <c r="G67">
        <f t="shared" si="11"/>
        <v>0</v>
      </c>
      <c r="H67" s="9"/>
      <c r="I67" s="13">
        <f t="shared" si="1"/>
        <v>41419</v>
      </c>
      <c r="J67" s="14"/>
      <c r="K67" s="15"/>
      <c r="L67" s="6">
        <f t="shared" si="5"/>
        <v>0</v>
      </c>
      <c r="M67" s="7">
        <f t="shared" si="6"/>
        <v>0</v>
      </c>
      <c r="N67">
        <f t="shared" si="12"/>
        <v>0</v>
      </c>
      <c r="O67" s="9"/>
      <c r="P67" s="13">
        <f t="shared" si="2"/>
        <v>41510</v>
      </c>
      <c r="Q67" s="14"/>
      <c r="R67" s="15"/>
      <c r="S67" s="6">
        <f t="shared" si="7"/>
        <v>-60000</v>
      </c>
      <c r="T67" s="7">
        <f t="shared" si="8"/>
        <v>-60000</v>
      </c>
      <c r="U67">
        <f t="shared" si="13"/>
        <v>0</v>
      </c>
      <c r="V67" s="9"/>
      <c r="W67" s="13">
        <f t="shared" si="3"/>
        <v>41602</v>
      </c>
      <c r="X67" s="14"/>
      <c r="Y67" s="15"/>
      <c r="Z67" s="6">
        <f t="shared" si="9"/>
        <v>0</v>
      </c>
      <c r="AA67" s="7">
        <f t="shared" si="10"/>
        <v>0</v>
      </c>
      <c r="AB67">
        <f t="shared" si="14"/>
        <v>0</v>
      </c>
      <c r="AC67" s="9"/>
    </row>
    <row r="68" spans="2:29" ht="15">
      <c r="B68" s="13">
        <v>41330</v>
      </c>
      <c r="C68" s="14"/>
      <c r="D68" s="15"/>
      <c r="E68" s="6">
        <f t="shared" si="16"/>
        <v>0</v>
      </c>
      <c r="F68" s="7">
        <f t="shared" si="17"/>
        <v>0</v>
      </c>
      <c r="G68">
        <f t="shared" si="11"/>
        <v>0</v>
      </c>
      <c r="H68" s="9"/>
      <c r="I68" s="13">
        <f t="shared" si="1"/>
        <v>41420</v>
      </c>
      <c r="J68" s="14"/>
      <c r="K68" s="15"/>
      <c r="L68" s="6">
        <f t="shared" si="5"/>
        <v>0</v>
      </c>
      <c r="M68" s="7">
        <f t="shared" si="6"/>
        <v>0</v>
      </c>
      <c r="N68">
        <f t="shared" si="12"/>
        <v>0</v>
      </c>
      <c r="O68" s="9"/>
      <c r="P68" s="13">
        <f t="shared" si="2"/>
        <v>41511</v>
      </c>
      <c r="Q68" s="14"/>
      <c r="R68" s="15"/>
      <c r="S68" s="6">
        <f t="shared" si="7"/>
        <v>-60000</v>
      </c>
      <c r="T68" s="7">
        <f t="shared" si="8"/>
        <v>-60000</v>
      </c>
      <c r="U68">
        <f t="shared" si="13"/>
        <v>0</v>
      </c>
      <c r="V68" s="9"/>
      <c r="W68" s="13">
        <f t="shared" si="3"/>
        <v>41603</v>
      </c>
      <c r="X68" s="14"/>
      <c r="Y68" s="15"/>
      <c r="Z68" s="6">
        <f t="shared" si="9"/>
        <v>0</v>
      </c>
      <c r="AA68" s="7">
        <f t="shared" si="10"/>
        <v>0</v>
      </c>
      <c r="AB68">
        <f t="shared" si="14"/>
        <v>0</v>
      </c>
      <c r="AC68" s="9"/>
    </row>
    <row r="69" spans="2:29" ht="15">
      <c r="B69" s="13">
        <v>41331</v>
      </c>
      <c r="C69" s="14"/>
      <c r="D69" s="15"/>
      <c r="E69" s="6">
        <f t="shared" si="16"/>
        <v>0</v>
      </c>
      <c r="F69" s="7">
        <f t="shared" si="17"/>
        <v>0</v>
      </c>
      <c r="G69">
        <f t="shared" si="11"/>
        <v>0</v>
      </c>
      <c r="H69" s="9"/>
      <c r="I69" s="13">
        <f t="shared" si="1"/>
        <v>41421</v>
      </c>
      <c r="J69" s="14"/>
      <c r="K69" s="15"/>
      <c r="L69" s="6">
        <f t="shared" si="5"/>
        <v>0</v>
      </c>
      <c r="M69" s="7">
        <f t="shared" si="6"/>
        <v>0</v>
      </c>
      <c r="N69">
        <f t="shared" si="12"/>
        <v>0</v>
      </c>
      <c r="O69" s="9"/>
      <c r="P69" s="13">
        <f t="shared" si="2"/>
        <v>41512</v>
      </c>
      <c r="Q69" s="14"/>
      <c r="R69" s="15"/>
      <c r="S69" s="6">
        <f t="shared" si="7"/>
        <v>-60000</v>
      </c>
      <c r="T69" s="7">
        <f t="shared" si="8"/>
        <v>-60000</v>
      </c>
      <c r="U69">
        <f t="shared" si="13"/>
        <v>0</v>
      </c>
      <c r="V69" s="9"/>
      <c r="W69" s="13">
        <f t="shared" si="3"/>
        <v>41604</v>
      </c>
      <c r="X69" s="14"/>
      <c r="Y69" s="15"/>
      <c r="Z69" s="6">
        <f t="shared" si="9"/>
        <v>0</v>
      </c>
      <c r="AA69" s="7">
        <f t="shared" si="10"/>
        <v>0</v>
      </c>
      <c r="AB69">
        <f t="shared" si="14"/>
        <v>0</v>
      </c>
      <c r="AC69" s="9"/>
    </row>
    <row r="70" spans="2:29" ht="15">
      <c r="B70" s="13">
        <v>41332</v>
      </c>
      <c r="C70" s="14"/>
      <c r="D70" s="15"/>
      <c r="E70" s="6">
        <f t="shared" si="16"/>
        <v>0</v>
      </c>
      <c r="F70" s="7">
        <f t="shared" si="17"/>
        <v>0</v>
      </c>
      <c r="G70">
        <f t="shared" si="11"/>
        <v>0</v>
      </c>
      <c r="H70" s="9"/>
      <c r="I70" s="13">
        <f t="shared" si="1"/>
        <v>41422</v>
      </c>
      <c r="J70" s="14"/>
      <c r="K70" s="15"/>
      <c r="L70" s="6">
        <f t="shared" si="5"/>
        <v>0</v>
      </c>
      <c r="M70" s="7">
        <f t="shared" si="6"/>
        <v>0</v>
      </c>
      <c r="N70">
        <f t="shared" si="12"/>
        <v>0</v>
      </c>
      <c r="O70" s="9"/>
      <c r="P70" s="13">
        <f t="shared" si="2"/>
        <v>41513</v>
      </c>
      <c r="Q70" s="14"/>
      <c r="R70" s="15"/>
      <c r="S70" s="6">
        <f t="shared" si="7"/>
        <v>-60000</v>
      </c>
      <c r="T70" s="7">
        <f t="shared" si="8"/>
        <v>-60000</v>
      </c>
      <c r="U70">
        <f t="shared" si="13"/>
        <v>0</v>
      </c>
      <c r="V70" s="9"/>
      <c r="W70" s="13">
        <f t="shared" si="3"/>
        <v>41605</v>
      </c>
      <c r="X70" s="14"/>
      <c r="Y70" s="15"/>
      <c r="Z70" s="6">
        <f t="shared" si="9"/>
        <v>0</v>
      </c>
      <c r="AA70" s="7">
        <f t="shared" si="10"/>
        <v>0</v>
      </c>
      <c r="AB70">
        <f t="shared" si="14"/>
        <v>0</v>
      </c>
      <c r="AC70" s="9"/>
    </row>
    <row r="71" spans="2:29" ht="15">
      <c r="B71" s="13">
        <v>41333</v>
      </c>
      <c r="C71" s="14"/>
      <c r="D71" s="15"/>
      <c r="E71" s="6">
        <f t="shared" si="16"/>
        <v>0</v>
      </c>
      <c r="F71" s="7">
        <f t="shared" si="17"/>
        <v>0</v>
      </c>
      <c r="G71">
        <f t="shared" si="11"/>
        <v>0</v>
      </c>
      <c r="H71" s="9"/>
      <c r="I71" s="13">
        <f t="shared" si="1"/>
        <v>41423</v>
      </c>
      <c r="J71" s="14"/>
      <c r="K71" s="15"/>
      <c r="L71" s="6">
        <f t="shared" si="5"/>
        <v>0</v>
      </c>
      <c r="M71" s="7">
        <f t="shared" si="6"/>
        <v>0</v>
      </c>
      <c r="N71">
        <f t="shared" si="12"/>
        <v>0</v>
      </c>
      <c r="O71" s="9"/>
      <c r="P71" s="13">
        <f t="shared" si="2"/>
        <v>41514</v>
      </c>
      <c r="Q71" s="14"/>
      <c r="R71" s="15"/>
      <c r="S71" s="6">
        <f t="shared" si="7"/>
        <v>-60000</v>
      </c>
      <c r="T71" s="7">
        <f t="shared" si="8"/>
        <v>-60000</v>
      </c>
      <c r="U71">
        <f t="shared" si="13"/>
        <v>0</v>
      </c>
      <c r="V71" s="9"/>
      <c r="W71" s="13">
        <f t="shared" si="3"/>
        <v>41606</v>
      </c>
      <c r="X71" s="14"/>
      <c r="Y71" s="15"/>
      <c r="Z71" s="6">
        <f t="shared" si="9"/>
        <v>0</v>
      </c>
      <c r="AA71" s="7">
        <f t="shared" si="10"/>
        <v>0</v>
      </c>
      <c r="AB71">
        <f t="shared" si="14"/>
        <v>0</v>
      </c>
      <c r="AC71" s="9"/>
    </row>
    <row r="72" spans="2:29" ht="15">
      <c r="B72" s="13">
        <v>41334</v>
      </c>
      <c r="C72" s="14"/>
      <c r="D72" s="15"/>
      <c r="E72" s="6">
        <f t="shared" si="16"/>
        <v>0</v>
      </c>
      <c r="F72" s="7">
        <f t="shared" si="17"/>
        <v>0</v>
      </c>
      <c r="G72">
        <f t="shared" si="11"/>
        <v>0</v>
      </c>
      <c r="H72" s="9"/>
      <c r="I72" s="13">
        <f t="shared" si="1"/>
        <v>41424</v>
      </c>
      <c r="J72" s="14"/>
      <c r="K72" s="15"/>
      <c r="L72" s="6">
        <f t="shared" si="5"/>
        <v>0</v>
      </c>
      <c r="M72" s="7">
        <f t="shared" si="6"/>
        <v>0</v>
      </c>
      <c r="N72">
        <f t="shared" si="12"/>
        <v>0</v>
      </c>
      <c r="O72" s="9"/>
      <c r="P72" s="13">
        <f t="shared" si="2"/>
        <v>41515</v>
      </c>
      <c r="Q72" s="14"/>
      <c r="R72" s="15"/>
      <c r="S72" s="6">
        <f t="shared" si="7"/>
        <v>-60000</v>
      </c>
      <c r="T72" s="7">
        <f t="shared" si="8"/>
        <v>-60000</v>
      </c>
      <c r="U72">
        <f t="shared" si="13"/>
        <v>0</v>
      </c>
      <c r="V72" s="9"/>
      <c r="W72" s="13">
        <f t="shared" si="3"/>
        <v>41607</v>
      </c>
      <c r="X72" s="14"/>
      <c r="Y72" s="15"/>
      <c r="Z72" s="6">
        <f t="shared" si="9"/>
        <v>0</v>
      </c>
      <c r="AA72" s="7">
        <f t="shared" si="10"/>
        <v>0</v>
      </c>
      <c r="AB72">
        <f t="shared" si="14"/>
        <v>0</v>
      </c>
      <c r="AC72" s="9"/>
    </row>
    <row r="73" spans="2:29" ht="15">
      <c r="B73" s="13">
        <v>41335</v>
      </c>
      <c r="C73" s="14"/>
      <c r="D73" s="15"/>
      <c r="E73" s="6">
        <f t="shared" si="16"/>
        <v>0</v>
      </c>
      <c r="F73" s="7">
        <f t="shared" si="17"/>
        <v>0</v>
      </c>
      <c r="G73">
        <f t="shared" si="11"/>
        <v>0</v>
      </c>
      <c r="H73" s="9"/>
      <c r="I73" s="13">
        <f t="shared" si="1"/>
        <v>41425</v>
      </c>
      <c r="J73" s="14"/>
      <c r="K73" s="15"/>
      <c r="L73" s="6">
        <f t="shared" si="5"/>
        <v>0</v>
      </c>
      <c r="M73" s="7">
        <f t="shared" si="6"/>
        <v>0</v>
      </c>
      <c r="N73">
        <f t="shared" si="12"/>
        <v>0</v>
      </c>
      <c r="O73" s="9"/>
      <c r="P73" s="13">
        <f t="shared" si="2"/>
        <v>41516</v>
      </c>
      <c r="Q73" s="14"/>
      <c r="R73" s="15"/>
      <c r="S73" s="6">
        <f t="shared" si="7"/>
        <v>-60000</v>
      </c>
      <c r="T73" s="7">
        <f t="shared" si="8"/>
        <v>-60000</v>
      </c>
      <c r="U73">
        <f t="shared" si="13"/>
        <v>0</v>
      </c>
      <c r="V73" s="9"/>
      <c r="W73" s="13">
        <f t="shared" si="3"/>
        <v>41608</v>
      </c>
      <c r="X73" s="14"/>
      <c r="Y73" s="15"/>
      <c r="Z73" s="6">
        <f t="shared" si="9"/>
        <v>0</v>
      </c>
      <c r="AA73" s="7">
        <f t="shared" si="10"/>
        <v>0</v>
      </c>
      <c r="AB73">
        <f t="shared" si="14"/>
        <v>0</v>
      </c>
      <c r="AC73" s="9"/>
    </row>
    <row r="74" spans="2:29" ht="15">
      <c r="B74" s="13">
        <v>41336</v>
      </c>
      <c r="C74" s="14"/>
      <c r="D74" s="15"/>
      <c r="E74" s="6">
        <f t="shared" si="16"/>
        <v>0</v>
      </c>
      <c r="F74" s="7">
        <f t="shared" si="17"/>
        <v>0</v>
      </c>
      <c r="G74">
        <f t="shared" si="11"/>
        <v>0</v>
      </c>
      <c r="H74" s="9"/>
      <c r="I74" s="13">
        <f t="shared" si="1"/>
        <v>41426</v>
      </c>
      <c r="J74" s="14"/>
      <c r="K74" s="15"/>
      <c r="L74" s="6">
        <f t="shared" si="5"/>
        <v>0</v>
      </c>
      <c r="M74" s="7">
        <f t="shared" si="6"/>
        <v>0</v>
      </c>
      <c r="N74">
        <f t="shared" si="12"/>
        <v>0</v>
      </c>
      <c r="O74" s="9"/>
      <c r="P74" s="13">
        <f t="shared" si="2"/>
        <v>41517</v>
      </c>
      <c r="Q74" s="14"/>
      <c r="R74" s="15"/>
      <c r="S74" s="6">
        <f t="shared" si="7"/>
        <v>-60000</v>
      </c>
      <c r="T74" s="7">
        <f t="shared" si="8"/>
        <v>-60000</v>
      </c>
      <c r="U74">
        <f t="shared" si="13"/>
        <v>0</v>
      </c>
      <c r="V74" s="9"/>
      <c r="W74" s="13">
        <f t="shared" si="3"/>
        <v>41609</v>
      </c>
      <c r="X74" s="14"/>
      <c r="Y74" s="15"/>
      <c r="Z74" s="6">
        <f t="shared" si="9"/>
        <v>0</v>
      </c>
      <c r="AA74" s="7">
        <f t="shared" si="10"/>
        <v>0</v>
      </c>
      <c r="AB74">
        <f t="shared" si="14"/>
        <v>0</v>
      </c>
      <c r="AC74" s="9"/>
    </row>
    <row r="75" spans="2:29" ht="15">
      <c r="B75" s="13">
        <v>41337</v>
      </c>
      <c r="C75" s="14"/>
      <c r="D75" s="15"/>
      <c r="E75" s="6">
        <f t="shared" si="16"/>
        <v>0</v>
      </c>
      <c r="F75" s="7">
        <f t="shared" si="17"/>
        <v>0</v>
      </c>
      <c r="G75">
        <f t="shared" si="11"/>
        <v>0</v>
      </c>
      <c r="H75" s="9"/>
      <c r="I75" s="13">
        <f t="shared" si="1"/>
        <v>41427</v>
      </c>
      <c r="J75" s="14"/>
      <c r="K75" s="15"/>
      <c r="L75" s="6">
        <f t="shared" si="5"/>
        <v>0</v>
      </c>
      <c r="M75" s="7">
        <f t="shared" si="6"/>
        <v>0</v>
      </c>
      <c r="N75">
        <f t="shared" si="12"/>
        <v>0</v>
      </c>
      <c r="O75" s="9"/>
      <c r="P75" s="13">
        <f t="shared" si="2"/>
        <v>41518</v>
      </c>
      <c r="Q75" s="14"/>
      <c r="R75" s="15"/>
      <c r="S75" s="6">
        <f t="shared" si="7"/>
        <v>-60000</v>
      </c>
      <c r="T75" s="7">
        <f t="shared" si="8"/>
        <v>-60000</v>
      </c>
      <c r="U75">
        <f t="shared" si="13"/>
        <v>0</v>
      </c>
      <c r="V75" s="9"/>
      <c r="W75" s="13">
        <f t="shared" si="3"/>
        <v>41610</v>
      </c>
      <c r="X75" s="14"/>
      <c r="Y75" s="15"/>
      <c r="Z75" s="6">
        <f t="shared" si="9"/>
        <v>0</v>
      </c>
      <c r="AA75" s="7">
        <f t="shared" si="10"/>
        <v>0</v>
      </c>
      <c r="AB75">
        <f t="shared" si="14"/>
        <v>0</v>
      </c>
      <c r="AC75" s="9"/>
    </row>
    <row r="76" spans="2:29" ht="15">
      <c r="B76" s="13">
        <v>41338</v>
      </c>
      <c r="C76" s="14"/>
      <c r="D76" s="15"/>
      <c r="E76" s="6">
        <f t="shared" si="16"/>
        <v>0</v>
      </c>
      <c r="F76" s="7">
        <f t="shared" si="17"/>
        <v>0</v>
      </c>
      <c r="G76">
        <f t="shared" si="11"/>
        <v>0</v>
      </c>
      <c r="H76" s="9"/>
      <c r="I76" s="13">
        <f t="shared" si="1"/>
        <v>41428</v>
      </c>
      <c r="J76" s="14"/>
      <c r="K76" s="15"/>
      <c r="L76" s="6">
        <f t="shared" si="5"/>
        <v>0</v>
      </c>
      <c r="M76" s="7">
        <f t="shared" si="6"/>
        <v>0</v>
      </c>
      <c r="N76">
        <f t="shared" si="12"/>
        <v>0</v>
      </c>
      <c r="O76" s="9"/>
      <c r="P76" s="13">
        <f t="shared" si="2"/>
        <v>41519</v>
      </c>
      <c r="Q76" s="14"/>
      <c r="R76" s="15"/>
      <c r="S76" s="6">
        <f t="shared" si="7"/>
        <v>-60000</v>
      </c>
      <c r="T76" s="7">
        <f t="shared" si="8"/>
        <v>-60000</v>
      </c>
      <c r="U76">
        <f t="shared" si="13"/>
        <v>0</v>
      </c>
      <c r="V76" s="9"/>
      <c r="W76" s="13">
        <f t="shared" si="3"/>
        <v>41611</v>
      </c>
      <c r="X76" s="14"/>
      <c r="Y76" s="15"/>
      <c r="Z76" s="6">
        <f t="shared" si="9"/>
        <v>0</v>
      </c>
      <c r="AA76" s="7">
        <f t="shared" si="10"/>
        <v>0</v>
      </c>
      <c r="AB76">
        <f t="shared" si="14"/>
        <v>0</v>
      </c>
      <c r="AC76" s="9"/>
    </row>
    <row r="77" spans="2:29" ht="15">
      <c r="B77" s="13">
        <v>41339</v>
      </c>
      <c r="C77" s="14"/>
      <c r="D77" s="15"/>
      <c r="E77" s="6">
        <f t="shared" si="16"/>
        <v>0</v>
      </c>
      <c r="F77" s="7">
        <f t="shared" si="17"/>
        <v>0</v>
      </c>
      <c r="G77">
        <f t="shared" si="11"/>
        <v>0</v>
      </c>
      <c r="H77" s="9"/>
      <c r="I77" s="13">
        <f t="shared" si="1"/>
        <v>41429</v>
      </c>
      <c r="J77" s="14"/>
      <c r="K77" s="15"/>
      <c r="L77" s="6">
        <f t="shared" si="5"/>
        <v>0</v>
      </c>
      <c r="M77" s="7">
        <f t="shared" si="6"/>
        <v>0</v>
      </c>
      <c r="N77">
        <f t="shared" si="12"/>
        <v>0</v>
      </c>
      <c r="O77" s="9"/>
      <c r="P77" s="13">
        <f t="shared" si="2"/>
        <v>41520</v>
      </c>
      <c r="Q77" s="14"/>
      <c r="R77" s="15"/>
      <c r="S77" s="6">
        <f t="shared" si="7"/>
        <v>-60000</v>
      </c>
      <c r="T77" s="7">
        <f t="shared" si="8"/>
        <v>-60000</v>
      </c>
      <c r="U77">
        <f t="shared" si="13"/>
        <v>0</v>
      </c>
      <c r="V77" s="9"/>
      <c r="W77" s="13">
        <f t="shared" si="3"/>
        <v>41612</v>
      </c>
      <c r="X77" s="14"/>
      <c r="Y77" s="15"/>
      <c r="Z77" s="6">
        <f t="shared" si="9"/>
        <v>0</v>
      </c>
      <c r="AA77" s="7">
        <f t="shared" si="10"/>
        <v>0</v>
      </c>
      <c r="AB77">
        <f t="shared" si="14"/>
        <v>0</v>
      </c>
      <c r="AC77" s="9"/>
    </row>
    <row r="78" spans="2:29" ht="15">
      <c r="B78" s="13">
        <v>41340</v>
      </c>
      <c r="C78" s="14"/>
      <c r="D78" s="15"/>
      <c r="E78" s="6">
        <f t="shared" si="16"/>
        <v>0</v>
      </c>
      <c r="F78" s="7">
        <f t="shared" si="17"/>
        <v>0</v>
      </c>
      <c r="G78">
        <f t="shared" si="11"/>
        <v>0</v>
      </c>
      <c r="H78" s="9"/>
      <c r="I78" s="13">
        <f t="shared" si="1"/>
        <v>41430</v>
      </c>
      <c r="J78" s="14"/>
      <c r="K78" s="15"/>
      <c r="L78" s="6">
        <f t="shared" si="5"/>
        <v>0</v>
      </c>
      <c r="M78" s="7">
        <f t="shared" si="6"/>
        <v>0</v>
      </c>
      <c r="N78">
        <f t="shared" si="12"/>
        <v>0</v>
      </c>
      <c r="O78" s="9"/>
      <c r="P78" s="13">
        <f t="shared" si="2"/>
        <v>41521</v>
      </c>
      <c r="Q78" s="14"/>
      <c r="R78" s="15"/>
      <c r="S78" s="6">
        <f t="shared" si="7"/>
        <v>-60000</v>
      </c>
      <c r="T78" s="7">
        <f t="shared" si="8"/>
        <v>-60000</v>
      </c>
      <c r="U78">
        <f t="shared" si="13"/>
        <v>0</v>
      </c>
      <c r="V78" s="9"/>
      <c r="W78" s="13">
        <f t="shared" si="3"/>
        <v>41613</v>
      </c>
      <c r="X78" s="14"/>
      <c r="Y78" s="15"/>
      <c r="Z78" s="6">
        <f t="shared" si="9"/>
        <v>0</v>
      </c>
      <c r="AA78" s="7">
        <f t="shared" si="10"/>
        <v>0</v>
      </c>
      <c r="AB78">
        <f t="shared" si="14"/>
        <v>0</v>
      </c>
      <c r="AC78" s="9"/>
    </row>
    <row r="79" spans="2:29" ht="15">
      <c r="B79" s="13">
        <v>41341</v>
      </c>
      <c r="C79" s="14"/>
      <c r="D79" s="15"/>
      <c r="E79" s="6">
        <f t="shared" si="16"/>
        <v>0</v>
      </c>
      <c r="F79" s="7">
        <f t="shared" si="17"/>
        <v>0</v>
      </c>
      <c r="G79">
        <f t="shared" si="11"/>
        <v>0</v>
      </c>
      <c r="H79" s="9"/>
      <c r="I79" s="13">
        <f aca="true" t="shared" si="18" ref="I79:I103">+I78+1</f>
        <v>41431</v>
      </c>
      <c r="J79" s="14"/>
      <c r="K79" s="15"/>
      <c r="L79" s="6">
        <f t="shared" si="5"/>
        <v>0</v>
      </c>
      <c r="M79" s="7">
        <f t="shared" si="6"/>
        <v>0</v>
      </c>
      <c r="N79">
        <f t="shared" si="12"/>
        <v>0</v>
      </c>
      <c r="O79" s="9"/>
      <c r="P79" s="13">
        <f aca="true" t="shared" si="19" ref="P79:P104">+P78+1</f>
        <v>41522</v>
      </c>
      <c r="Q79" s="14"/>
      <c r="R79" s="15"/>
      <c r="S79" s="6">
        <f t="shared" si="7"/>
        <v>-60000</v>
      </c>
      <c r="T79" s="7">
        <f t="shared" si="8"/>
        <v>-60000</v>
      </c>
      <c r="U79">
        <f t="shared" si="13"/>
        <v>0</v>
      </c>
      <c r="V79" s="9"/>
      <c r="W79" s="13">
        <f aca="true" t="shared" si="20" ref="W79:W103">+W78+1</f>
        <v>41614</v>
      </c>
      <c r="X79" s="14"/>
      <c r="Y79" s="15"/>
      <c r="Z79" s="6">
        <f t="shared" si="9"/>
        <v>0</v>
      </c>
      <c r="AA79" s="7">
        <f t="shared" si="10"/>
        <v>0</v>
      </c>
      <c r="AB79">
        <f t="shared" si="14"/>
        <v>0</v>
      </c>
      <c r="AC79" s="9"/>
    </row>
    <row r="80" spans="2:29" ht="15">
      <c r="B80" s="13">
        <v>41342</v>
      </c>
      <c r="C80" s="14"/>
      <c r="D80" s="15"/>
      <c r="E80" s="6">
        <f t="shared" si="16"/>
        <v>0</v>
      </c>
      <c r="F80" s="7">
        <f t="shared" si="17"/>
        <v>0</v>
      </c>
      <c r="G80">
        <f t="shared" si="11"/>
        <v>0</v>
      </c>
      <c r="H80" s="9"/>
      <c r="I80" s="13">
        <f t="shared" si="18"/>
        <v>41432</v>
      </c>
      <c r="J80" s="14"/>
      <c r="K80" s="15"/>
      <c r="L80" s="6">
        <f aca="true" t="shared" si="21" ref="L80:L102">+L79+J80-K80</f>
        <v>0</v>
      </c>
      <c r="M80" s="7">
        <f aca="true" t="shared" si="22" ref="M80:M102">+L79*(I80-I79)</f>
        <v>0</v>
      </c>
      <c r="N80">
        <f t="shared" si="12"/>
        <v>0</v>
      </c>
      <c r="O80" s="9"/>
      <c r="P80" s="13">
        <f t="shared" si="19"/>
        <v>41523</v>
      </c>
      <c r="Q80" s="14"/>
      <c r="R80" s="15"/>
      <c r="S80" s="6">
        <f aca="true" t="shared" si="23" ref="S80:S102">+S79+Q80-R80</f>
        <v>-60000</v>
      </c>
      <c r="T80" s="7">
        <f aca="true" t="shared" si="24" ref="T80:T102">+S79*(P80-P79)</f>
        <v>-60000</v>
      </c>
      <c r="U80">
        <f t="shared" si="13"/>
        <v>0</v>
      </c>
      <c r="V80" s="9"/>
      <c r="W80" s="13">
        <f t="shared" si="20"/>
        <v>41615</v>
      </c>
      <c r="X80" s="14"/>
      <c r="Y80" s="15"/>
      <c r="Z80" s="6">
        <f aca="true" t="shared" si="25" ref="Z80:Z104">+Z79+X80-Y80</f>
        <v>0</v>
      </c>
      <c r="AA80" s="7">
        <f aca="true" t="shared" si="26" ref="AA80:AA104">+Z79*(W80-W79)</f>
        <v>0</v>
      </c>
      <c r="AB80">
        <f t="shared" si="14"/>
        <v>0</v>
      </c>
      <c r="AC80" s="9"/>
    </row>
    <row r="81" spans="2:29" ht="15">
      <c r="B81" s="13">
        <v>41343</v>
      </c>
      <c r="C81" s="14"/>
      <c r="D81" s="15"/>
      <c r="E81" s="6">
        <f t="shared" si="16"/>
        <v>0</v>
      </c>
      <c r="F81" s="7">
        <f t="shared" si="17"/>
        <v>0</v>
      </c>
      <c r="G81">
        <f aca="true" t="shared" si="27" ref="G81:G102">+IF(C81&gt;1,$C$6,0)</f>
        <v>0</v>
      </c>
      <c r="H81" s="9"/>
      <c r="I81" s="13">
        <f t="shared" si="18"/>
        <v>41433</v>
      </c>
      <c r="J81" s="14"/>
      <c r="K81" s="15"/>
      <c r="L81" s="6">
        <f t="shared" si="21"/>
        <v>0</v>
      </c>
      <c r="M81" s="7">
        <f t="shared" si="22"/>
        <v>0</v>
      </c>
      <c r="N81">
        <f aca="true" t="shared" si="28" ref="N81:N102">+IF(J81&gt;1,$C$6,0)</f>
        <v>0</v>
      </c>
      <c r="O81" s="9"/>
      <c r="P81" s="13">
        <f t="shared" si="19"/>
        <v>41524</v>
      </c>
      <c r="Q81" s="14"/>
      <c r="R81" s="15"/>
      <c r="S81" s="6">
        <f t="shared" si="23"/>
        <v>-60000</v>
      </c>
      <c r="T81" s="7">
        <f t="shared" si="24"/>
        <v>-60000</v>
      </c>
      <c r="U81">
        <f aca="true" t="shared" si="29" ref="U81:U102">+IF(Q81&gt;1,$C$6,0)</f>
        <v>0</v>
      </c>
      <c r="V81" s="9"/>
      <c r="W81" s="13">
        <f t="shared" si="20"/>
        <v>41616</v>
      </c>
      <c r="X81" s="14"/>
      <c r="Y81" s="15"/>
      <c r="Z81" s="6">
        <f t="shared" si="25"/>
        <v>0</v>
      </c>
      <c r="AA81" s="7">
        <f t="shared" si="26"/>
        <v>0</v>
      </c>
      <c r="AB81">
        <f aca="true" t="shared" si="30" ref="AB81:AB102">+IF(X81&gt;1,$C$6,0)</f>
        <v>0</v>
      </c>
      <c r="AC81" s="9"/>
    </row>
    <row r="82" spans="2:29" ht="15">
      <c r="B82" s="13">
        <v>41344</v>
      </c>
      <c r="C82" s="14"/>
      <c r="D82" s="15"/>
      <c r="E82" s="6">
        <f t="shared" si="16"/>
        <v>0</v>
      </c>
      <c r="F82" s="7">
        <f t="shared" si="17"/>
        <v>0</v>
      </c>
      <c r="G82">
        <f t="shared" si="27"/>
        <v>0</v>
      </c>
      <c r="H82" s="9"/>
      <c r="I82" s="13">
        <f t="shared" si="18"/>
        <v>41434</v>
      </c>
      <c r="J82" s="14"/>
      <c r="K82" s="15"/>
      <c r="L82" s="6">
        <f t="shared" si="21"/>
        <v>0</v>
      </c>
      <c r="M82" s="7">
        <f t="shared" si="22"/>
        <v>0</v>
      </c>
      <c r="N82">
        <f t="shared" si="28"/>
        <v>0</v>
      </c>
      <c r="O82" s="9"/>
      <c r="P82" s="13">
        <f t="shared" si="19"/>
        <v>41525</v>
      </c>
      <c r="Q82" s="14"/>
      <c r="R82" s="15"/>
      <c r="S82" s="6">
        <f t="shared" si="23"/>
        <v>-60000</v>
      </c>
      <c r="T82" s="7">
        <f t="shared" si="24"/>
        <v>-60000</v>
      </c>
      <c r="U82">
        <f t="shared" si="29"/>
        <v>0</v>
      </c>
      <c r="V82" s="9"/>
      <c r="W82" s="13">
        <f t="shared" si="20"/>
        <v>41617</v>
      </c>
      <c r="X82" s="14"/>
      <c r="Y82" s="15"/>
      <c r="Z82" s="6">
        <f t="shared" si="25"/>
        <v>0</v>
      </c>
      <c r="AA82" s="7">
        <f t="shared" si="26"/>
        <v>0</v>
      </c>
      <c r="AB82">
        <f t="shared" si="30"/>
        <v>0</v>
      </c>
      <c r="AC82" s="9"/>
    </row>
    <row r="83" spans="2:29" ht="15">
      <c r="B83" s="13">
        <v>41345</v>
      </c>
      <c r="C83" s="14"/>
      <c r="D83" s="15"/>
      <c r="E83" s="6">
        <f t="shared" si="16"/>
        <v>0</v>
      </c>
      <c r="F83" s="7">
        <f t="shared" si="17"/>
        <v>0</v>
      </c>
      <c r="G83">
        <f t="shared" si="27"/>
        <v>0</v>
      </c>
      <c r="H83" s="9"/>
      <c r="I83" s="13">
        <f t="shared" si="18"/>
        <v>41435</v>
      </c>
      <c r="J83" s="14"/>
      <c r="K83" s="15"/>
      <c r="L83" s="6">
        <f t="shared" si="21"/>
        <v>0</v>
      </c>
      <c r="M83" s="7">
        <f t="shared" si="22"/>
        <v>0</v>
      </c>
      <c r="N83">
        <f t="shared" si="28"/>
        <v>0</v>
      </c>
      <c r="O83" s="9"/>
      <c r="P83" s="13">
        <f t="shared" si="19"/>
        <v>41526</v>
      </c>
      <c r="Q83" s="14"/>
      <c r="R83" s="15"/>
      <c r="S83" s="6">
        <f t="shared" si="23"/>
        <v>-60000</v>
      </c>
      <c r="T83" s="7">
        <f t="shared" si="24"/>
        <v>-60000</v>
      </c>
      <c r="U83">
        <f t="shared" si="29"/>
        <v>0</v>
      </c>
      <c r="V83" s="9"/>
      <c r="W83" s="13">
        <f t="shared" si="20"/>
        <v>41618</v>
      </c>
      <c r="X83" s="14"/>
      <c r="Y83" s="15"/>
      <c r="Z83" s="6">
        <f t="shared" si="25"/>
        <v>0</v>
      </c>
      <c r="AA83" s="7">
        <f t="shared" si="26"/>
        <v>0</v>
      </c>
      <c r="AB83">
        <f t="shared" si="30"/>
        <v>0</v>
      </c>
      <c r="AC83" s="9"/>
    </row>
    <row r="84" spans="2:29" ht="15">
      <c r="B84" s="13">
        <v>41346</v>
      </c>
      <c r="C84" s="14"/>
      <c r="D84" s="15"/>
      <c r="E84" s="6">
        <f t="shared" si="16"/>
        <v>0</v>
      </c>
      <c r="F84" s="7">
        <f t="shared" si="17"/>
        <v>0</v>
      </c>
      <c r="G84">
        <f t="shared" si="27"/>
        <v>0</v>
      </c>
      <c r="H84" s="9"/>
      <c r="I84" s="13">
        <f t="shared" si="18"/>
        <v>41436</v>
      </c>
      <c r="J84" s="14"/>
      <c r="K84" s="15"/>
      <c r="L84" s="6">
        <f t="shared" si="21"/>
        <v>0</v>
      </c>
      <c r="M84" s="7">
        <f t="shared" si="22"/>
        <v>0</v>
      </c>
      <c r="N84">
        <f t="shared" si="28"/>
        <v>0</v>
      </c>
      <c r="O84" s="9"/>
      <c r="P84" s="13">
        <f t="shared" si="19"/>
        <v>41527</v>
      </c>
      <c r="Q84" s="14"/>
      <c r="R84" s="15"/>
      <c r="S84" s="6">
        <f t="shared" si="23"/>
        <v>-60000</v>
      </c>
      <c r="T84" s="7">
        <f t="shared" si="24"/>
        <v>-60000</v>
      </c>
      <c r="U84">
        <f t="shared" si="29"/>
        <v>0</v>
      </c>
      <c r="V84" s="9"/>
      <c r="W84" s="13">
        <f t="shared" si="20"/>
        <v>41619</v>
      </c>
      <c r="X84" s="14"/>
      <c r="Y84" s="15"/>
      <c r="Z84" s="6">
        <f t="shared" si="25"/>
        <v>0</v>
      </c>
      <c r="AA84" s="7">
        <f t="shared" si="26"/>
        <v>0</v>
      </c>
      <c r="AB84">
        <f t="shared" si="30"/>
        <v>0</v>
      </c>
      <c r="AC84" s="9"/>
    </row>
    <row r="85" spans="2:29" ht="15">
      <c r="B85" s="13">
        <v>41347</v>
      </c>
      <c r="C85" s="14"/>
      <c r="D85" s="15"/>
      <c r="E85" s="6">
        <f t="shared" si="16"/>
        <v>0</v>
      </c>
      <c r="F85" s="7">
        <f t="shared" si="17"/>
        <v>0</v>
      </c>
      <c r="G85">
        <f t="shared" si="27"/>
        <v>0</v>
      </c>
      <c r="H85" s="9"/>
      <c r="I85" s="13">
        <f t="shared" si="18"/>
        <v>41437</v>
      </c>
      <c r="J85" s="14"/>
      <c r="K85" s="15"/>
      <c r="L85" s="6">
        <f t="shared" si="21"/>
        <v>0</v>
      </c>
      <c r="M85" s="7">
        <f t="shared" si="22"/>
        <v>0</v>
      </c>
      <c r="N85">
        <f t="shared" si="28"/>
        <v>0</v>
      </c>
      <c r="O85" s="9"/>
      <c r="P85" s="13">
        <f t="shared" si="19"/>
        <v>41528</v>
      </c>
      <c r="Q85" s="14"/>
      <c r="R85" s="15"/>
      <c r="S85" s="6">
        <f t="shared" si="23"/>
        <v>-60000</v>
      </c>
      <c r="T85" s="7">
        <f t="shared" si="24"/>
        <v>-60000</v>
      </c>
      <c r="U85">
        <f t="shared" si="29"/>
        <v>0</v>
      </c>
      <c r="V85" s="9"/>
      <c r="W85" s="13">
        <f t="shared" si="20"/>
        <v>41620</v>
      </c>
      <c r="X85" s="14"/>
      <c r="Y85" s="15"/>
      <c r="Z85" s="6">
        <f t="shared" si="25"/>
        <v>0</v>
      </c>
      <c r="AA85" s="7">
        <f t="shared" si="26"/>
        <v>0</v>
      </c>
      <c r="AB85">
        <f t="shared" si="30"/>
        <v>0</v>
      </c>
      <c r="AC85" s="9"/>
    </row>
    <row r="86" spans="2:29" ht="15">
      <c r="B86" s="13">
        <v>41348</v>
      </c>
      <c r="C86" s="14"/>
      <c r="D86" s="15"/>
      <c r="E86" s="6">
        <f t="shared" si="16"/>
        <v>0</v>
      </c>
      <c r="F86" s="7">
        <f t="shared" si="17"/>
        <v>0</v>
      </c>
      <c r="G86">
        <f t="shared" si="27"/>
        <v>0</v>
      </c>
      <c r="H86" s="9"/>
      <c r="I86" s="13">
        <f t="shared" si="18"/>
        <v>41438</v>
      </c>
      <c r="J86" s="14"/>
      <c r="K86" s="15"/>
      <c r="L86" s="6">
        <f t="shared" si="21"/>
        <v>0</v>
      </c>
      <c r="M86" s="7">
        <f t="shared" si="22"/>
        <v>0</v>
      </c>
      <c r="N86">
        <f t="shared" si="28"/>
        <v>0</v>
      </c>
      <c r="O86" s="9"/>
      <c r="P86" s="13">
        <f t="shared" si="19"/>
        <v>41529</v>
      </c>
      <c r="Q86" s="14"/>
      <c r="R86" s="15"/>
      <c r="S86" s="6">
        <f t="shared" si="23"/>
        <v>-60000</v>
      </c>
      <c r="T86" s="7">
        <f t="shared" si="24"/>
        <v>-60000</v>
      </c>
      <c r="U86">
        <f t="shared" si="29"/>
        <v>0</v>
      </c>
      <c r="V86" s="9"/>
      <c r="W86" s="13">
        <f t="shared" si="20"/>
        <v>41621</v>
      </c>
      <c r="X86" s="14"/>
      <c r="Y86" s="15"/>
      <c r="Z86" s="6">
        <f t="shared" si="25"/>
        <v>0</v>
      </c>
      <c r="AA86" s="7">
        <f t="shared" si="26"/>
        <v>0</v>
      </c>
      <c r="AB86">
        <f t="shared" si="30"/>
        <v>0</v>
      </c>
      <c r="AC86" s="9"/>
    </row>
    <row r="87" spans="2:29" ht="15">
      <c r="B87" s="13">
        <v>41349</v>
      </c>
      <c r="C87" s="14"/>
      <c r="D87" s="15"/>
      <c r="E87" s="6">
        <f t="shared" si="16"/>
        <v>0</v>
      </c>
      <c r="F87" s="7">
        <f t="shared" si="17"/>
        <v>0</v>
      </c>
      <c r="G87">
        <f t="shared" si="27"/>
        <v>0</v>
      </c>
      <c r="H87" s="9"/>
      <c r="I87" s="13">
        <f t="shared" si="18"/>
        <v>41439</v>
      </c>
      <c r="J87" s="14"/>
      <c r="K87" s="15"/>
      <c r="L87" s="6">
        <f t="shared" si="21"/>
        <v>0</v>
      </c>
      <c r="M87" s="7">
        <f t="shared" si="22"/>
        <v>0</v>
      </c>
      <c r="N87">
        <f t="shared" si="28"/>
        <v>0</v>
      </c>
      <c r="O87" s="9"/>
      <c r="P87" s="13">
        <f t="shared" si="19"/>
        <v>41530</v>
      </c>
      <c r="Q87" s="14"/>
      <c r="R87" s="15"/>
      <c r="S87" s="6">
        <f t="shared" si="23"/>
        <v>-60000</v>
      </c>
      <c r="T87" s="7">
        <f t="shared" si="24"/>
        <v>-60000</v>
      </c>
      <c r="U87">
        <f t="shared" si="29"/>
        <v>0</v>
      </c>
      <c r="V87" s="9"/>
      <c r="W87" s="13">
        <f t="shared" si="20"/>
        <v>41622</v>
      </c>
      <c r="X87" s="14"/>
      <c r="Y87" s="15"/>
      <c r="Z87" s="6">
        <f t="shared" si="25"/>
        <v>0</v>
      </c>
      <c r="AA87" s="7">
        <f t="shared" si="26"/>
        <v>0</v>
      </c>
      <c r="AB87">
        <f t="shared" si="30"/>
        <v>0</v>
      </c>
      <c r="AC87" s="9"/>
    </row>
    <row r="88" spans="2:29" ht="15">
      <c r="B88" s="13">
        <v>41350</v>
      </c>
      <c r="C88" s="14"/>
      <c r="D88" s="15"/>
      <c r="E88" s="6">
        <f t="shared" si="16"/>
        <v>0</v>
      </c>
      <c r="F88" s="7">
        <f t="shared" si="17"/>
        <v>0</v>
      </c>
      <c r="G88">
        <f t="shared" si="27"/>
        <v>0</v>
      </c>
      <c r="H88" s="9"/>
      <c r="I88" s="13">
        <f t="shared" si="18"/>
        <v>41440</v>
      </c>
      <c r="J88" s="14"/>
      <c r="K88" s="15"/>
      <c r="L88" s="6">
        <f t="shared" si="21"/>
        <v>0</v>
      </c>
      <c r="M88" s="7">
        <f t="shared" si="22"/>
        <v>0</v>
      </c>
      <c r="N88">
        <f t="shared" si="28"/>
        <v>0</v>
      </c>
      <c r="O88" s="9"/>
      <c r="P88" s="13">
        <f t="shared" si="19"/>
        <v>41531</v>
      </c>
      <c r="Q88" s="14"/>
      <c r="R88" s="15"/>
      <c r="S88" s="6">
        <f t="shared" si="23"/>
        <v>-60000</v>
      </c>
      <c r="T88" s="7">
        <f t="shared" si="24"/>
        <v>-60000</v>
      </c>
      <c r="U88">
        <f t="shared" si="29"/>
        <v>0</v>
      </c>
      <c r="V88" s="9"/>
      <c r="W88" s="13">
        <f t="shared" si="20"/>
        <v>41623</v>
      </c>
      <c r="X88" s="14"/>
      <c r="Y88" s="15"/>
      <c r="Z88" s="6">
        <f t="shared" si="25"/>
        <v>0</v>
      </c>
      <c r="AA88" s="7">
        <f t="shared" si="26"/>
        <v>0</v>
      </c>
      <c r="AB88">
        <f t="shared" si="30"/>
        <v>0</v>
      </c>
      <c r="AC88" s="9"/>
    </row>
    <row r="89" spans="2:29" ht="15">
      <c r="B89" s="13">
        <v>41351</v>
      </c>
      <c r="C89" s="14"/>
      <c r="D89" s="15"/>
      <c r="E89" s="6">
        <f t="shared" si="16"/>
        <v>0</v>
      </c>
      <c r="F89" s="7">
        <f t="shared" si="17"/>
        <v>0</v>
      </c>
      <c r="G89">
        <f t="shared" si="27"/>
        <v>0</v>
      </c>
      <c r="H89" s="9"/>
      <c r="I89" s="13">
        <f t="shared" si="18"/>
        <v>41441</v>
      </c>
      <c r="J89" s="14"/>
      <c r="K89" s="15"/>
      <c r="L89" s="6">
        <f t="shared" si="21"/>
        <v>0</v>
      </c>
      <c r="M89" s="7">
        <f t="shared" si="22"/>
        <v>0</v>
      </c>
      <c r="N89">
        <f t="shared" si="28"/>
        <v>0</v>
      </c>
      <c r="O89" s="9"/>
      <c r="P89" s="13">
        <f t="shared" si="19"/>
        <v>41532</v>
      </c>
      <c r="Q89" s="14"/>
      <c r="R89" s="15"/>
      <c r="S89" s="6">
        <f t="shared" si="23"/>
        <v>-60000</v>
      </c>
      <c r="T89" s="7">
        <f t="shared" si="24"/>
        <v>-60000</v>
      </c>
      <c r="U89">
        <f t="shared" si="29"/>
        <v>0</v>
      </c>
      <c r="V89" s="9"/>
      <c r="W89" s="13">
        <f t="shared" si="20"/>
        <v>41624</v>
      </c>
      <c r="X89" s="14"/>
      <c r="Y89" s="15"/>
      <c r="Z89" s="6">
        <f t="shared" si="25"/>
        <v>0</v>
      </c>
      <c r="AA89" s="7">
        <f t="shared" si="26"/>
        <v>0</v>
      </c>
      <c r="AB89">
        <f t="shared" si="30"/>
        <v>0</v>
      </c>
      <c r="AC89" s="9"/>
    </row>
    <row r="90" spans="2:29" ht="15">
      <c r="B90" s="13">
        <v>41352</v>
      </c>
      <c r="C90" s="14"/>
      <c r="D90" s="15"/>
      <c r="E90" s="6">
        <f t="shared" si="16"/>
        <v>0</v>
      </c>
      <c r="F90" s="7">
        <f t="shared" si="17"/>
        <v>0</v>
      </c>
      <c r="G90">
        <f t="shared" si="27"/>
        <v>0</v>
      </c>
      <c r="H90" s="9"/>
      <c r="I90" s="13">
        <f t="shared" si="18"/>
        <v>41442</v>
      </c>
      <c r="J90" s="14"/>
      <c r="K90" s="15"/>
      <c r="L90" s="6">
        <f t="shared" si="21"/>
        <v>0</v>
      </c>
      <c r="M90" s="7">
        <f t="shared" si="22"/>
        <v>0</v>
      </c>
      <c r="N90">
        <f t="shared" si="28"/>
        <v>0</v>
      </c>
      <c r="O90" s="9"/>
      <c r="P90" s="13">
        <f t="shared" si="19"/>
        <v>41533</v>
      </c>
      <c r="Q90" s="14"/>
      <c r="R90" s="15"/>
      <c r="S90" s="6">
        <f t="shared" si="23"/>
        <v>-60000</v>
      </c>
      <c r="T90" s="7">
        <f t="shared" si="24"/>
        <v>-60000</v>
      </c>
      <c r="U90">
        <f t="shared" si="29"/>
        <v>0</v>
      </c>
      <c r="V90" s="9"/>
      <c r="W90" s="13">
        <f t="shared" si="20"/>
        <v>41625</v>
      </c>
      <c r="X90" s="14"/>
      <c r="Y90" s="15"/>
      <c r="Z90" s="6">
        <f t="shared" si="25"/>
        <v>0</v>
      </c>
      <c r="AA90" s="7">
        <f t="shared" si="26"/>
        <v>0</v>
      </c>
      <c r="AB90">
        <f t="shared" si="30"/>
        <v>0</v>
      </c>
      <c r="AC90" s="9"/>
    </row>
    <row r="91" spans="2:29" ht="15">
      <c r="B91" s="13">
        <v>41353</v>
      </c>
      <c r="C91" s="14"/>
      <c r="D91" s="15"/>
      <c r="E91" s="6">
        <f t="shared" si="16"/>
        <v>0</v>
      </c>
      <c r="F91" s="7">
        <f t="shared" si="17"/>
        <v>0</v>
      </c>
      <c r="G91">
        <f t="shared" si="27"/>
        <v>0</v>
      </c>
      <c r="H91" s="9"/>
      <c r="I91" s="13">
        <f t="shared" si="18"/>
        <v>41443</v>
      </c>
      <c r="J91" s="14"/>
      <c r="K91" s="15"/>
      <c r="L91" s="6">
        <f t="shared" si="21"/>
        <v>0</v>
      </c>
      <c r="M91" s="7">
        <f t="shared" si="22"/>
        <v>0</v>
      </c>
      <c r="N91">
        <f t="shared" si="28"/>
        <v>0</v>
      </c>
      <c r="O91" s="9"/>
      <c r="P91" s="13">
        <f t="shared" si="19"/>
        <v>41534</v>
      </c>
      <c r="Q91" s="14"/>
      <c r="R91" s="15"/>
      <c r="S91" s="6">
        <f t="shared" si="23"/>
        <v>-60000</v>
      </c>
      <c r="T91" s="7">
        <f t="shared" si="24"/>
        <v>-60000</v>
      </c>
      <c r="U91">
        <f t="shared" si="29"/>
        <v>0</v>
      </c>
      <c r="V91" s="9"/>
      <c r="W91" s="13">
        <f t="shared" si="20"/>
        <v>41626</v>
      </c>
      <c r="X91" s="14"/>
      <c r="Y91" s="15"/>
      <c r="Z91" s="6">
        <f t="shared" si="25"/>
        <v>0</v>
      </c>
      <c r="AA91" s="7">
        <f t="shared" si="26"/>
        <v>0</v>
      </c>
      <c r="AB91">
        <f t="shared" si="30"/>
        <v>0</v>
      </c>
      <c r="AC91" s="9"/>
    </row>
    <row r="92" spans="2:29" ht="15">
      <c r="B92" s="13">
        <v>41354</v>
      </c>
      <c r="C92" s="14"/>
      <c r="D92" s="15"/>
      <c r="E92" s="6">
        <f t="shared" si="16"/>
        <v>0</v>
      </c>
      <c r="F92" s="7">
        <f t="shared" si="17"/>
        <v>0</v>
      </c>
      <c r="G92">
        <f t="shared" si="27"/>
        <v>0</v>
      </c>
      <c r="H92" s="9"/>
      <c r="I92" s="13">
        <f t="shared" si="18"/>
        <v>41444</v>
      </c>
      <c r="J92" s="14"/>
      <c r="K92" s="15"/>
      <c r="L92" s="6">
        <f t="shared" si="21"/>
        <v>0</v>
      </c>
      <c r="M92" s="7">
        <f t="shared" si="22"/>
        <v>0</v>
      </c>
      <c r="N92">
        <f t="shared" si="28"/>
        <v>0</v>
      </c>
      <c r="O92" s="9"/>
      <c r="P92" s="13">
        <f t="shared" si="19"/>
        <v>41535</v>
      </c>
      <c r="Q92" s="14"/>
      <c r="R92" s="15"/>
      <c r="S92" s="6">
        <f t="shared" si="23"/>
        <v>-60000</v>
      </c>
      <c r="T92" s="7">
        <f t="shared" si="24"/>
        <v>-60000</v>
      </c>
      <c r="U92">
        <f t="shared" si="29"/>
        <v>0</v>
      </c>
      <c r="V92" s="9"/>
      <c r="W92" s="13">
        <f t="shared" si="20"/>
        <v>41627</v>
      </c>
      <c r="X92" s="14"/>
      <c r="Y92" s="15"/>
      <c r="Z92" s="6">
        <f t="shared" si="25"/>
        <v>0</v>
      </c>
      <c r="AA92" s="7">
        <f t="shared" si="26"/>
        <v>0</v>
      </c>
      <c r="AB92">
        <f t="shared" si="30"/>
        <v>0</v>
      </c>
      <c r="AC92" s="9"/>
    </row>
    <row r="93" spans="2:29" ht="15">
      <c r="B93" s="13">
        <v>41355</v>
      </c>
      <c r="C93" s="14"/>
      <c r="D93" s="15"/>
      <c r="E93" s="6">
        <f t="shared" si="16"/>
        <v>0</v>
      </c>
      <c r="F93" s="7">
        <f t="shared" si="17"/>
        <v>0</v>
      </c>
      <c r="G93">
        <f t="shared" si="27"/>
        <v>0</v>
      </c>
      <c r="H93" s="9"/>
      <c r="I93" s="13">
        <f t="shared" si="18"/>
        <v>41445</v>
      </c>
      <c r="J93" s="14"/>
      <c r="K93" s="15"/>
      <c r="L93" s="6">
        <f t="shared" si="21"/>
        <v>0</v>
      </c>
      <c r="M93" s="7">
        <f t="shared" si="22"/>
        <v>0</v>
      </c>
      <c r="N93">
        <f t="shared" si="28"/>
        <v>0</v>
      </c>
      <c r="O93" s="9"/>
      <c r="P93" s="13">
        <f t="shared" si="19"/>
        <v>41536</v>
      </c>
      <c r="Q93" s="14"/>
      <c r="R93" s="15"/>
      <c r="S93" s="6">
        <f t="shared" si="23"/>
        <v>-60000</v>
      </c>
      <c r="T93" s="7">
        <f t="shared" si="24"/>
        <v>-60000</v>
      </c>
      <c r="U93">
        <f t="shared" si="29"/>
        <v>0</v>
      </c>
      <c r="V93" s="9"/>
      <c r="W93" s="13">
        <f t="shared" si="20"/>
        <v>41628</v>
      </c>
      <c r="X93" s="14"/>
      <c r="Y93" s="15"/>
      <c r="Z93" s="6">
        <f t="shared" si="25"/>
        <v>0</v>
      </c>
      <c r="AA93" s="7">
        <f t="shared" si="26"/>
        <v>0</v>
      </c>
      <c r="AB93">
        <f t="shared" si="30"/>
        <v>0</v>
      </c>
      <c r="AC93" s="9"/>
    </row>
    <row r="94" spans="2:29" ht="15">
      <c r="B94" s="13">
        <v>41356</v>
      </c>
      <c r="C94" s="14"/>
      <c r="D94" s="15"/>
      <c r="E94" s="6">
        <f aca="true" t="shared" si="31" ref="E94:E102">+E93+C94-D94</f>
        <v>0</v>
      </c>
      <c r="F94" s="7">
        <f aca="true" t="shared" si="32" ref="F94:F102">+E93*(B94-B93)</f>
        <v>0</v>
      </c>
      <c r="G94">
        <f t="shared" si="27"/>
        <v>0</v>
      </c>
      <c r="H94" s="9"/>
      <c r="I94" s="13">
        <f t="shared" si="18"/>
        <v>41446</v>
      </c>
      <c r="J94" s="14"/>
      <c r="K94" s="15"/>
      <c r="L94" s="6">
        <f t="shared" si="21"/>
        <v>0</v>
      </c>
      <c r="M94" s="7">
        <f t="shared" si="22"/>
        <v>0</v>
      </c>
      <c r="N94">
        <f t="shared" si="28"/>
        <v>0</v>
      </c>
      <c r="O94" s="9"/>
      <c r="P94" s="13">
        <f t="shared" si="19"/>
        <v>41537</v>
      </c>
      <c r="Q94" s="14"/>
      <c r="R94" s="15"/>
      <c r="S94" s="6">
        <f t="shared" si="23"/>
        <v>-60000</v>
      </c>
      <c r="T94" s="7">
        <f t="shared" si="24"/>
        <v>-60000</v>
      </c>
      <c r="U94">
        <f t="shared" si="29"/>
        <v>0</v>
      </c>
      <c r="V94" s="9"/>
      <c r="W94" s="13">
        <f t="shared" si="20"/>
        <v>41629</v>
      </c>
      <c r="X94" s="14"/>
      <c r="Y94" s="15"/>
      <c r="Z94" s="6">
        <f t="shared" si="25"/>
        <v>0</v>
      </c>
      <c r="AA94" s="7">
        <f t="shared" si="26"/>
        <v>0</v>
      </c>
      <c r="AB94">
        <f t="shared" si="30"/>
        <v>0</v>
      </c>
      <c r="AC94" s="9"/>
    </row>
    <row r="95" spans="2:29" ht="15">
      <c r="B95" s="13">
        <v>41357</v>
      </c>
      <c r="C95" s="14"/>
      <c r="D95" s="15">
        <v>40000</v>
      </c>
      <c r="E95" s="6">
        <f t="shared" si="31"/>
        <v>-40000</v>
      </c>
      <c r="F95" s="7">
        <f t="shared" si="32"/>
        <v>0</v>
      </c>
      <c r="G95">
        <f t="shared" si="27"/>
        <v>0</v>
      </c>
      <c r="H95" s="9"/>
      <c r="I95" s="13">
        <f t="shared" si="18"/>
        <v>41447</v>
      </c>
      <c r="J95" s="14"/>
      <c r="K95" s="15"/>
      <c r="L95" s="6">
        <f t="shared" si="21"/>
        <v>0</v>
      </c>
      <c r="M95" s="7">
        <f t="shared" si="22"/>
        <v>0</v>
      </c>
      <c r="N95">
        <f t="shared" si="28"/>
        <v>0</v>
      </c>
      <c r="O95" s="9"/>
      <c r="P95" s="13">
        <f t="shared" si="19"/>
        <v>41538</v>
      </c>
      <c r="Q95" s="14"/>
      <c r="R95" s="15"/>
      <c r="S95" s="6">
        <f t="shared" si="23"/>
        <v>-60000</v>
      </c>
      <c r="T95" s="7">
        <f t="shared" si="24"/>
        <v>-60000</v>
      </c>
      <c r="U95">
        <f t="shared" si="29"/>
        <v>0</v>
      </c>
      <c r="V95" s="9"/>
      <c r="W95" s="13">
        <f t="shared" si="20"/>
        <v>41630</v>
      </c>
      <c r="X95" s="14"/>
      <c r="Y95" s="15"/>
      <c r="Z95" s="6">
        <f t="shared" si="25"/>
        <v>0</v>
      </c>
      <c r="AA95" s="7">
        <f t="shared" si="26"/>
        <v>0</v>
      </c>
      <c r="AB95">
        <f t="shared" si="30"/>
        <v>0</v>
      </c>
      <c r="AC95" s="9"/>
    </row>
    <row r="96" spans="2:29" ht="15">
      <c r="B96" s="13">
        <v>41358</v>
      </c>
      <c r="C96" s="14"/>
      <c r="D96" s="15"/>
      <c r="E96" s="6">
        <f t="shared" si="31"/>
        <v>-40000</v>
      </c>
      <c r="F96" s="7">
        <f t="shared" si="32"/>
        <v>-40000</v>
      </c>
      <c r="G96">
        <f t="shared" si="27"/>
        <v>0</v>
      </c>
      <c r="H96" s="9"/>
      <c r="I96" s="13">
        <f t="shared" si="18"/>
        <v>41448</v>
      </c>
      <c r="J96" s="14"/>
      <c r="K96" s="15"/>
      <c r="L96" s="6">
        <f t="shared" si="21"/>
        <v>0</v>
      </c>
      <c r="M96" s="7">
        <f t="shared" si="22"/>
        <v>0</v>
      </c>
      <c r="N96">
        <f t="shared" si="28"/>
        <v>0</v>
      </c>
      <c r="O96" s="9"/>
      <c r="P96" s="13">
        <f t="shared" si="19"/>
        <v>41539</v>
      </c>
      <c r="Q96" s="14"/>
      <c r="R96" s="15"/>
      <c r="S96" s="6">
        <f t="shared" si="23"/>
        <v>-60000</v>
      </c>
      <c r="T96" s="7">
        <f t="shared" si="24"/>
        <v>-60000</v>
      </c>
      <c r="U96">
        <f t="shared" si="29"/>
        <v>0</v>
      </c>
      <c r="V96" s="9"/>
      <c r="W96" s="13">
        <f t="shared" si="20"/>
        <v>41631</v>
      </c>
      <c r="X96" s="14"/>
      <c r="Y96" s="15"/>
      <c r="Z96" s="6">
        <f t="shared" si="25"/>
        <v>0</v>
      </c>
      <c r="AA96" s="7">
        <f t="shared" si="26"/>
        <v>0</v>
      </c>
      <c r="AB96">
        <f t="shared" si="30"/>
        <v>0</v>
      </c>
      <c r="AC96" s="9"/>
    </row>
    <row r="97" spans="2:29" ht="15">
      <c r="B97" s="13">
        <v>41359</v>
      </c>
      <c r="C97" s="14"/>
      <c r="D97" s="15"/>
      <c r="E97" s="6">
        <f t="shared" si="31"/>
        <v>-40000</v>
      </c>
      <c r="F97" s="7">
        <f t="shared" si="32"/>
        <v>-40000</v>
      </c>
      <c r="G97">
        <f t="shared" si="27"/>
        <v>0</v>
      </c>
      <c r="H97" s="9"/>
      <c r="I97" s="13">
        <f t="shared" si="18"/>
        <v>41449</v>
      </c>
      <c r="J97" s="14"/>
      <c r="K97" s="15"/>
      <c r="L97" s="6">
        <f t="shared" si="21"/>
        <v>0</v>
      </c>
      <c r="M97" s="7">
        <f t="shared" si="22"/>
        <v>0</v>
      </c>
      <c r="N97">
        <f t="shared" si="28"/>
        <v>0</v>
      </c>
      <c r="O97" s="9"/>
      <c r="P97" s="13">
        <f t="shared" si="19"/>
        <v>41540</v>
      </c>
      <c r="Q97" s="14"/>
      <c r="R97" s="15"/>
      <c r="S97" s="6">
        <f t="shared" si="23"/>
        <v>-60000</v>
      </c>
      <c r="T97" s="7">
        <f t="shared" si="24"/>
        <v>-60000</v>
      </c>
      <c r="U97">
        <f t="shared" si="29"/>
        <v>0</v>
      </c>
      <c r="V97" s="9"/>
      <c r="W97" s="13">
        <f t="shared" si="20"/>
        <v>41632</v>
      </c>
      <c r="X97" s="14"/>
      <c r="Y97" s="15"/>
      <c r="Z97" s="6">
        <f t="shared" si="25"/>
        <v>0</v>
      </c>
      <c r="AA97" s="7">
        <f t="shared" si="26"/>
        <v>0</v>
      </c>
      <c r="AB97">
        <f t="shared" si="30"/>
        <v>0</v>
      </c>
      <c r="AC97" s="9"/>
    </row>
    <row r="98" spans="2:29" ht="15">
      <c r="B98" s="13">
        <v>41360</v>
      </c>
      <c r="C98" s="14"/>
      <c r="D98" s="15"/>
      <c r="E98" s="6">
        <f t="shared" si="31"/>
        <v>-40000</v>
      </c>
      <c r="F98" s="7">
        <f t="shared" si="32"/>
        <v>-40000</v>
      </c>
      <c r="G98">
        <f t="shared" si="27"/>
        <v>0</v>
      </c>
      <c r="H98" s="9"/>
      <c r="I98" s="13">
        <f t="shared" si="18"/>
        <v>41450</v>
      </c>
      <c r="J98" s="14"/>
      <c r="K98" s="15">
        <v>50000</v>
      </c>
      <c r="L98" s="6">
        <f t="shared" si="21"/>
        <v>-50000</v>
      </c>
      <c r="M98" s="7">
        <f t="shared" si="22"/>
        <v>0</v>
      </c>
      <c r="N98">
        <f t="shared" si="28"/>
        <v>0</v>
      </c>
      <c r="O98" s="9"/>
      <c r="P98" s="13">
        <f t="shared" si="19"/>
        <v>41541</v>
      </c>
      <c r="Q98" s="14"/>
      <c r="R98" s="15"/>
      <c r="S98" s="6">
        <f t="shared" si="23"/>
        <v>-60000</v>
      </c>
      <c r="T98" s="7">
        <f t="shared" si="24"/>
        <v>-60000</v>
      </c>
      <c r="U98">
        <f t="shared" si="29"/>
        <v>0</v>
      </c>
      <c r="V98" s="9"/>
      <c r="W98" s="13">
        <f t="shared" si="20"/>
        <v>41633</v>
      </c>
      <c r="X98" s="14"/>
      <c r="Y98" s="15"/>
      <c r="Z98" s="6">
        <f t="shared" si="25"/>
        <v>0</v>
      </c>
      <c r="AA98" s="7">
        <f t="shared" si="26"/>
        <v>0</v>
      </c>
      <c r="AB98">
        <f t="shared" si="30"/>
        <v>0</v>
      </c>
      <c r="AC98" s="9"/>
    </row>
    <row r="99" spans="2:29" ht="15">
      <c r="B99" s="13">
        <v>41361</v>
      </c>
      <c r="C99" s="14"/>
      <c r="D99" s="15"/>
      <c r="E99" s="6">
        <f t="shared" si="31"/>
        <v>-40000</v>
      </c>
      <c r="F99" s="7">
        <f t="shared" si="32"/>
        <v>-40000</v>
      </c>
      <c r="G99">
        <f t="shared" si="27"/>
        <v>0</v>
      </c>
      <c r="H99" s="9"/>
      <c r="I99" s="13">
        <f t="shared" si="18"/>
        <v>41451</v>
      </c>
      <c r="J99" s="14"/>
      <c r="K99" s="15"/>
      <c r="L99" s="6">
        <f t="shared" si="21"/>
        <v>-50000</v>
      </c>
      <c r="M99" s="7">
        <f t="shared" si="22"/>
        <v>-50000</v>
      </c>
      <c r="N99">
        <f t="shared" si="28"/>
        <v>0</v>
      </c>
      <c r="O99" s="9"/>
      <c r="P99" s="13">
        <f t="shared" si="19"/>
        <v>41542</v>
      </c>
      <c r="Q99" s="14"/>
      <c r="R99" s="15"/>
      <c r="S99" s="6">
        <f t="shared" si="23"/>
        <v>-60000</v>
      </c>
      <c r="T99" s="7">
        <f t="shared" si="24"/>
        <v>-60000</v>
      </c>
      <c r="U99">
        <f t="shared" si="29"/>
        <v>0</v>
      </c>
      <c r="V99" s="9"/>
      <c r="W99" s="13">
        <f t="shared" si="20"/>
        <v>41634</v>
      </c>
      <c r="X99" s="14"/>
      <c r="Y99" s="15"/>
      <c r="Z99" s="6">
        <f t="shared" si="25"/>
        <v>0</v>
      </c>
      <c r="AA99" s="7">
        <f t="shared" si="26"/>
        <v>0</v>
      </c>
      <c r="AB99">
        <f t="shared" si="30"/>
        <v>0</v>
      </c>
      <c r="AC99" s="9"/>
    </row>
    <row r="100" spans="2:29" ht="15">
      <c r="B100" s="13">
        <v>41362</v>
      </c>
      <c r="C100" s="14"/>
      <c r="D100" s="15"/>
      <c r="E100" s="6">
        <f t="shared" si="31"/>
        <v>-40000</v>
      </c>
      <c r="F100" s="7">
        <f t="shared" si="32"/>
        <v>-40000</v>
      </c>
      <c r="G100">
        <f t="shared" si="27"/>
        <v>0</v>
      </c>
      <c r="H100" s="9"/>
      <c r="I100" s="13">
        <f t="shared" si="18"/>
        <v>41452</v>
      </c>
      <c r="J100" s="14"/>
      <c r="K100" s="15"/>
      <c r="L100" s="6">
        <f t="shared" si="21"/>
        <v>-50000</v>
      </c>
      <c r="M100" s="7">
        <f t="shared" si="22"/>
        <v>-50000</v>
      </c>
      <c r="N100">
        <f t="shared" si="28"/>
        <v>0</v>
      </c>
      <c r="O100" s="9"/>
      <c r="P100" s="13">
        <f t="shared" si="19"/>
        <v>41543</v>
      </c>
      <c r="Q100" s="14"/>
      <c r="R100" s="15"/>
      <c r="S100" s="6">
        <f t="shared" si="23"/>
        <v>-60000</v>
      </c>
      <c r="T100" s="7">
        <f t="shared" si="24"/>
        <v>-60000</v>
      </c>
      <c r="U100">
        <f t="shared" si="29"/>
        <v>0</v>
      </c>
      <c r="V100" s="9"/>
      <c r="W100" s="13">
        <f t="shared" si="20"/>
        <v>41635</v>
      </c>
      <c r="X100" s="14"/>
      <c r="Y100" s="15"/>
      <c r="Z100" s="6">
        <f t="shared" si="25"/>
        <v>0</v>
      </c>
      <c r="AA100" s="7">
        <f t="shared" si="26"/>
        <v>0</v>
      </c>
      <c r="AB100">
        <f t="shared" si="30"/>
        <v>0</v>
      </c>
      <c r="AC100" s="9"/>
    </row>
    <row r="101" spans="2:29" ht="15">
      <c r="B101" s="13">
        <v>41363</v>
      </c>
      <c r="C101" s="14"/>
      <c r="D101" s="15"/>
      <c r="E101" s="6">
        <f t="shared" si="31"/>
        <v>-40000</v>
      </c>
      <c r="F101" s="7">
        <f t="shared" si="32"/>
        <v>-40000</v>
      </c>
      <c r="G101">
        <f t="shared" si="27"/>
        <v>0</v>
      </c>
      <c r="H101" s="9"/>
      <c r="I101" s="13">
        <f t="shared" si="18"/>
        <v>41453</v>
      </c>
      <c r="J101" s="14"/>
      <c r="K101" s="15"/>
      <c r="L101" s="6">
        <f t="shared" si="21"/>
        <v>-50000</v>
      </c>
      <c r="M101" s="7">
        <f t="shared" si="22"/>
        <v>-50000</v>
      </c>
      <c r="N101">
        <f t="shared" si="28"/>
        <v>0</v>
      </c>
      <c r="O101" s="9"/>
      <c r="P101" s="13">
        <f t="shared" si="19"/>
        <v>41544</v>
      </c>
      <c r="Q101" s="14"/>
      <c r="R101" s="15"/>
      <c r="S101" s="6">
        <f t="shared" si="23"/>
        <v>-60000</v>
      </c>
      <c r="T101" s="7">
        <f t="shared" si="24"/>
        <v>-60000</v>
      </c>
      <c r="U101">
        <f t="shared" si="29"/>
        <v>0</v>
      </c>
      <c r="V101" s="9"/>
      <c r="W101" s="13">
        <f t="shared" si="20"/>
        <v>41636</v>
      </c>
      <c r="X101" s="14"/>
      <c r="Y101" s="15"/>
      <c r="Z101" s="6">
        <f t="shared" si="25"/>
        <v>0</v>
      </c>
      <c r="AA101" s="7">
        <f t="shared" si="26"/>
        <v>0</v>
      </c>
      <c r="AB101">
        <f t="shared" si="30"/>
        <v>0</v>
      </c>
      <c r="AC101" s="9"/>
    </row>
    <row r="102" spans="2:29" ht="15">
      <c r="B102" s="13">
        <v>41364</v>
      </c>
      <c r="C102" s="14"/>
      <c r="D102" s="15"/>
      <c r="E102" s="6">
        <f t="shared" si="31"/>
        <v>-40000</v>
      </c>
      <c r="F102" s="7">
        <f t="shared" si="32"/>
        <v>-40000</v>
      </c>
      <c r="G102">
        <f t="shared" si="27"/>
        <v>0</v>
      </c>
      <c r="H102" s="9"/>
      <c r="I102" s="13">
        <f t="shared" si="18"/>
        <v>41454</v>
      </c>
      <c r="J102" s="14"/>
      <c r="K102" s="15"/>
      <c r="L102" s="6">
        <f t="shared" si="21"/>
        <v>-50000</v>
      </c>
      <c r="M102" s="7">
        <f t="shared" si="22"/>
        <v>-50000</v>
      </c>
      <c r="N102">
        <f t="shared" si="28"/>
        <v>0</v>
      </c>
      <c r="O102" s="9"/>
      <c r="P102" s="13">
        <f t="shared" si="19"/>
        <v>41545</v>
      </c>
      <c r="Q102" s="14"/>
      <c r="R102" s="15"/>
      <c r="S102" s="6">
        <f t="shared" si="23"/>
        <v>-60000</v>
      </c>
      <c r="T102" s="7">
        <f t="shared" si="24"/>
        <v>-60000</v>
      </c>
      <c r="U102">
        <f t="shared" si="29"/>
        <v>0</v>
      </c>
      <c r="V102" s="9"/>
      <c r="W102" s="13">
        <f t="shared" si="20"/>
        <v>41637</v>
      </c>
      <c r="X102" s="14"/>
      <c r="Y102" s="15"/>
      <c r="Z102" s="6">
        <f t="shared" si="25"/>
        <v>0</v>
      </c>
      <c r="AA102" s="7">
        <f t="shared" si="26"/>
        <v>0</v>
      </c>
      <c r="AB102">
        <f t="shared" si="30"/>
        <v>0</v>
      </c>
      <c r="AC102" s="9"/>
    </row>
    <row r="103" spans="2:29" ht="15">
      <c r="B103" s="13"/>
      <c r="C103" s="14"/>
      <c r="D103" s="15"/>
      <c r="E103" s="6"/>
      <c r="F103" s="7"/>
      <c r="H103" s="9"/>
      <c r="I103" s="13">
        <f t="shared" si="18"/>
        <v>41455</v>
      </c>
      <c r="J103" s="14"/>
      <c r="K103" s="15"/>
      <c r="L103" s="6"/>
      <c r="M103" s="7"/>
      <c r="O103" s="9"/>
      <c r="P103" s="13">
        <f t="shared" si="19"/>
        <v>41546</v>
      </c>
      <c r="Q103" s="14"/>
      <c r="R103" s="15"/>
      <c r="S103" s="6">
        <f>+S102+Q103-R103</f>
        <v>-60000</v>
      </c>
      <c r="T103" s="7">
        <f>+S102*(P103-P102)</f>
        <v>-60000</v>
      </c>
      <c r="V103" s="9"/>
      <c r="W103" s="13">
        <f t="shared" si="20"/>
        <v>41638</v>
      </c>
      <c r="X103" s="14"/>
      <c r="Y103" s="15"/>
      <c r="Z103" s="6">
        <f t="shared" si="25"/>
        <v>0</v>
      </c>
      <c r="AA103" s="7">
        <f t="shared" si="26"/>
        <v>0</v>
      </c>
      <c r="AC103" s="9"/>
    </row>
    <row r="104" spans="2:29" ht="15">
      <c r="B104" s="13"/>
      <c r="C104" s="14"/>
      <c r="D104" s="15"/>
      <c r="E104" s="6"/>
      <c r="F104" s="7"/>
      <c r="H104" s="9"/>
      <c r="I104" s="13"/>
      <c r="J104" s="14"/>
      <c r="K104" s="15"/>
      <c r="L104" s="6"/>
      <c r="M104" s="7"/>
      <c r="O104" s="9"/>
      <c r="P104" s="13">
        <f t="shared" si="19"/>
        <v>41547</v>
      </c>
      <c r="Q104" s="14"/>
      <c r="R104" s="15"/>
      <c r="S104" s="6">
        <f>+S103+Q104-R104</f>
        <v>-60000</v>
      </c>
      <c r="T104" s="7">
        <f>+S103*(P104-P103)</f>
        <v>-60000</v>
      </c>
      <c r="V104" s="9"/>
      <c r="W104" s="13">
        <f>+W103+1</f>
        <v>41639</v>
      </c>
      <c r="X104" s="14"/>
      <c r="Y104" s="15"/>
      <c r="Z104" s="6">
        <f t="shared" si="25"/>
        <v>0</v>
      </c>
      <c r="AA104" s="7">
        <f t="shared" si="26"/>
        <v>0</v>
      </c>
      <c r="AC104" s="9"/>
    </row>
    <row r="107" spans="2:27" ht="15">
      <c r="B107" s="2" t="s">
        <v>6</v>
      </c>
      <c r="F107" s="8">
        <f>+IF(SUM(F13:F102)&gt;0,0,1)*-(SUM(F13:F104)*$C$4)/365</f>
        <v>227.94520547945206</v>
      </c>
      <c r="I107" s="2" t="s">
        <v>6</v>
      </c>
      <c r="M107" s="8">
        <f>+IF(SUM(M13:M102)&gt;0,0,1)*-(SUM(M13:M104)*$C$4)/365</f>
        <v>140.27397260273972</v>
      </c>
      <c r="P107" s="2" t="s">
        <v>6</v>
      </c>
      <c r="T107" s="8">
        <f>+IF(SUM(T13:T102)&gt;0,0,1)*-(SUM(T13:T104)*$C$4)/365</f>
        <v>865.7534246575342</v>
      </c>
      <c r="W107" s="2" t="s">
        <v>6</v>
      </c>
      <c r="AA107" s="8">
        <f>+IF(SUM(AA13:AA102)&gt;0,0,1)*-(SUM(AA13:AA104)*$C$4)/365</f>
        <v>170.95890410958904</v>
      </c>
    </row>
    <row r="108" spans="2:27" ht="15">
      <c r="B108" s="2" t="s">
        <v>21</v>
      </c>
      <c r="F108" s="8">
        <f>+SUM(G13:G104)</f>
        <v>10</v>
      </c>
      <c r="I108" s="2" t="s">
        <v>21</v>
      </c>
      <c r="M108" s="8">
        <f>+SUM(N13:N104)</f>
        <v>5</v>
      </c>
      <c r="P108" s="2" t="s">
        <v>21</v>
      </c>
      <c r="T108" s="8">
        <f>+SUM(U13:U104)</f>
        <v>5</v>
      </c>
      <c r="W108" s="2" t="s">
        <v>21</v>
      </c>
      <c r="AA108" s="8">
        <f>+SUM(AB13:AB104)</f>
        <v>5</v>
      </c>
    </row>
    <row r="109" spans="2:27" ht="15">
      <c r="B109" s="2"/>
      <c r="F109" s="8"/>
      <c r="I109" s="2"/>
      <c r="M109" s="8"/>
      <c r="P109" s="2"/>
      <c r="T109" s="8"/>
      <c r="W109" s="2"/>
      <c r="AA109" s="8"/>
    </row>
  </sheetData>
  <sheetProtection/>
  <dataValidations count="1">
    <dataValidation type="list" allowBlank="1" showInputMessage="1" showErrorMessage="1" sqref="C2">
      <formula1>$CG$2:$CG$3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Imperiale, Gianluca</dc:creator>
  <cp:keywords/>
  <dc:description/>
  <cp:lastModifiedBy>Imperiale, Gianluca</cp:lastModifiedBy>
  <dcterms:created xsi:type="dcterms:W3CDTF">2013-01-07T21:20:32Z</dcterms:created>
  <dcterms:modified xsi:type="dcterms:W3CDTF">2013-01-14T17:52:01Z</dcterms:modified>
  <cp:category/>
  <cp:version/>
  <cp:contentType/>
  <cp:contentStatus/>
</cp:coreProperties>
</file>