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570" windowWidth="12015" windowHeight="3525" tabRatio="940"/>
  </bookViews>
  <sheets>
    <sheet name="SPm" sheetId="11" r:id="rId1"/>
    <sheet name="CEm" sheetId="12" r:id="rId2"/>
    <sheet name="Flussi Cassa" sheetId="13" r:id="rId3"/>
    <sheet name="Variazioni Patrimoniali" sheetId="14" r:id="rId4"/>
  </sheets>
  <calcPr calcId="145621"/>
</workbook>
</file>

<file path=xl/calcChain.xml><?xml version="1.0" encoding="utf-8"?>
<calcChain xmlns="http://schemas.openxmlformats.org/spreadsheetml/2006/main">
  <c r="C41" i="11" l="1"/>
  <c r="C4" i="11"/>
  <c r="C66" i="11" l="1"/>
  <c r="C49" i="11"/>
  <c r="C8" i="11"/>
  <c r="C65" i="11"/>
  <c r="C64" i="11"/>
  <c r="C63" i="11"/>
  <c r="C62" i="11"/>
  <c r="C61" i="11" s="1"/>
  <c r="C60" i="11"/>
  <c r="C59" i="11"/>
  <c r="C56" i="11"/>
  <c r="C55" i="11"/>
  <c r="C54" i="11"/>
  <c r="C53" i="11"/>
  <c r="C51" i="11"/>
  <c r="C50" i="11"/>
  <c r="C48" i="11"/>
  <c r="C47" i="11"/>
  <c r="C46" i="11"/>
  <c r="C45" i="11"/>
  <c r="C44" i="11"/>
  <c r="C43" i="11" s="1"/>
  <c r="C40" i="11"/>
  <c r="C38" i="11"/>
  <c r="C33" i="11"/>
  <c r="C32" i="11"/>
  <c r="C31" i="11"/>
  <c r="C29" i="11" s="1"/>
  <c r="C28" i="11" s="1"/>
  <c r="C30" i="11"/>
  <c r="C26" i="11"/>
  <c r="C25" i="11"/>
  <c r="C24" i="11"/>
  <c r="C23" i="11"/>
  <c r="C21" i="11"/>
  <c r="C20" i="11" s="1"/>
  <c r="C19" i="11" s="1"/>
  <c r="C16" i="11"/>
  <c r="C15" i="11"/>
  <c r="C14" i="11" s="1"/>
  <c r="C12" i="11"/>
  <c r="C11" i="11"/>
  <c r="C10" i="11"/>
  <c r="C7" i="11" s="1"/>
  <c r="C9" i="11"/>
  <c r="C58" i="11" l="1"/>
  <c r="C68" i="11" s="1"/>
  <c r="C36" i="11"/>
  <c r="D22" i="13" l="1"/>
  <c r="D10" i="13"/>
  <c r="D24" i="13" s="1"/>
  <c r="D2" i="14"/>
  <c r="B64" i="12" l="1"/>
  <c r="B59" i="12"/>
  <c r="B52" i="12"/>
  <c r="B44" i="12"/>
  <c r="B40" i="12"/>
  <c r="B18" i="12"/>
  <c r="B11" i="12"/>
  <c r="B6" i="12"/>
  <c r="B13" i="12" s="1"/>
  <c r="B46" i="12" s="1"/>
  <c r="B54" i="12" s="1"/>
  <c r="B66" i="12" s="1"/>
  <c r="B70" i="12" s="1"/>
  <c r="B61" i="11" l="1"/>
  <c r="B53" i="11"/>
  <c r="B44" i="11"/>
  <c r="B43" i="11" s="1"/>
  <c r="B40" i="11"/>
  <c r="B29" i="11"/>
  <c r="B28" i="11" s="1"/>
  <c r="B23" i="11"/>
  <c r="B20" i="11"/>
  <c r="B19" i="11" s="1"/>
  <c r="B14" i="11"/>
  <c r="B7" i="11"/>
  <c r="B36" i="11" l="1"/>
  <c r="B58" i="11"/>
  <c r="B68" i="11" s="1"/>
</calcChain>
</file>

<file path=xl/sharedStrings.xml><?xml version="1.0" encoding="utf-8"?>
<sst xmlns="http://schemas.openxmlformats.org/spreadsheetml/2006/main" count="116" uniqueCount="114">
  <si>
    <t>Attivo</t>
  </si>
  <si>
    <t>Cassa e Banca</t>
  </si>
  <si>
    <t>Crediti esegibili nell'esercizio</t>
  </si>
  <si>
    <t xml:space="preserve">       - Crediti v/clienti</t>
  </si>
  <si>
    <t xml:space="preserve">      -  Enti Previd. ed Assistenziali</t>
  </si>
  <si>
    <t xml:space="preserve">      - Erario c/acc. Imposte e Ritenute</t>
  </si>
  <si>
    <t xml:space="preserve">      - Erario Iva</t>
  </si>
  <si>
    <t xml:space="preserve">      - Ratei e Risconti Attivi</t>
  </si>
  <si>
    <t>Rim. Merci, Mat. Prime, Suss., Semilav.</t>
  </si>
  <si>
    <t xml:space="preserve">     - Rimanenze prodotti in corso di lavorazione, semilavorati e finiti</t>
  </si>
  <si>
    <t xml:space="preserve">     - Rimanenze materie prime, sussidiare di consumo e merci</t>
  </si>
  <si>
    <t>Immobilizzazioni Materiali</t>
  </si>
  <si>
    <t xml:space="preserve">    - Immobili</t>
  </si>
  <si>
    <t xml:space="preserve">           1) Fabbricati </t>
  </si>
  <si>
    <t xml:space="preserve">    - F.di Amm. Immobili</t>
  </si>
  <si>
    <t xml:space="preserve">    - Impianti  Macchinari e Attrezzature</t>
  </si>
  <si>
    <t xml:space="preserve">           1) Impianti e macchinari</t>
  </si>
  <si>
    <t xml:space="preserve">           2) Attrezzature industriali e commerciali</t>
  </si>
  <si>
    <t xml:space="preserve">    - F.di Amm. Impianti Macch. Attrezzature</t>
  </si>
  <si>
    <t>Immobilizzazioni immateriali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</si>
  <si>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</si>
  <si>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</si>
  <si>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</si>
  <si>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         3) Altre immobilizzazioni immateriali</t>
  </si>
  <si>
    <t xml:space="preserve">  - F.di Amm. Imm.ni immateriali</t>
  </si>
  <si>
    <t>TOTALE ATTIVO</t>
  </si>
  <si>
    <t>Passivo</t>
  </si>
  <si>
    <t>Banche a breve termine</t>
  </si>
  <si>
    <t xml:space="preserve">    - Banche e Depositi postali</t>
  </si>
  <si>
    <t>Debiti Correnti</t>
  </si>
  <si>
    <t xml:space="preserve">    - Fornitori</t>
  </si>
  <si>
    <t xml:space="preserve">          1)  Commerciali</t>
  </si>
  <si>
    <t xml:space="preserve">          2)  Immobilizzazioni</t>
  </si>
  <si>
    <t xml:space="preserve">    - Impiegati c/stipendi</t>
  </si>
  <si>
    <t xml:space="preserve">    - Enti Previd., Assistenziali, Ritenute personale</t>
  </si>
  <si>
    <t xml:space="preserve">    - Erario Iva</t>
  </si>
  <si>
    <t xml:space="preserve">    - Debiti tributari</t>
  </si>
  <si>
    <t xml:space="preserve">    - Ratei e Risconti Passivi</t>
  </si>
  <si>
    <t>Debito a m/lungo termine</t>
  </si>
  <si>
    <t xml:space="preserve"> '  - Mutui e Finanziamenti</t>
  </si>
  <si>
    <t xml:space="preserve">    - Fondo TFR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</si>
  <si>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</si>
  <si>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</si>
  <si>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</si>
  <si>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</si>
  <si>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</si>
  <si>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</si>
  <si>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</si>
  <si>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</si>
  <si>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</si>
  <si>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</si>
  <si>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>TOTALE PASSIVO</t>
  </si>
  <si>
    <t xml:space="preserve">CONTROLLO </t>
  </si>
  <si>
    <t>STATO PATRIMONIALE</t>
  </si>
  <si>
    <t>gen 2014</t>
  </si>
  <si>
    <t xml:space="preserve">     - Rimanenze iniziali  prodotti in corso di lavorazione, semilavorati e finiti</t>
  </si>
  <si>
    <t xml:space="preserve">     - Fatturato</t>
  </si>
  <si>
    <t xml:space="preserve">     - Rimanenze finali   prodotti in corso di lavorazione, semilavorati e finiti</t>
  </si>
  <si>
    <t xml:space="preserve">       Valore della Produzione Tipica</t>
  </si>
  <si>
    <t xml:space="preserve">     - Rimanenze iniziali materie prime, sussidiare di consumo e merci</t>
  </si>
  <si>
    <t xml:space="preserve">     - Acquisti Materie Prime</t>
  </si>
  <si>
    <t xml:space="preserve">     - Rimanenze finali  materie prime, sussidiare di consumo e merci</t>
  </si>
  <si>
    <t xml:space="preserve">       Costo del venduto</t>
  </si>
  <si>
    <t xml:space="preserve">       MARGINE CONTRIBUZIONELORDO</t>
  </si>
  <si>
    <t xml:space="preserve">    - Costi variabili di produzione</t>
  </si>
  <si>
    <t xml:space="preserve">    - Costi variabili commerciali</t>
  </si>
  <si>
    <t xml:space="preserve">    - Altri costi variabili</t>
  </si>
  <si>
    <t xml:space="preserve">       Costi Variabili</t>
  </si>
  <si>
    <t xml:space="preserve">    - Costi fissi di produzione</t>
  </si>
  <si>
    <t xml:space="preserve">    - spese di trasporto</t>
  </si>
  <si>
    <t xml:space="preserve">    - lavorazioni presso terzi</t>
  </si>
  <si>
    <t xml:space="preserve">    - consulenze tecnico-produttive</t>
  </si>
  <si>
    <t xml:space="preserve">    - manutenzioni industriali</t>
  </si>
  <si>
    <t xml:space="preserve">    - servizi vari</t>
  </si>
  <si>
    <t xml:space="preserve">    - canoni </t>
  </si>
  <si>
    <t xml:space="preserve">    - canoni leasing</t>
  </si>
  <si>
    <t xml:space="preserve">    - spese varie</t>
  </si>
  <si>
    <t xml:space="preserve">    - royalties</t>
  </si>
  <si>
    <t xml:space="preserve">    - consulenze legali, fiscali, notarili, ecc…</t>
  </si>
  <si>
    <t xml:space="preserve">    - compensi amministratori</t>
  </si>
  <si>
    <t xml:space="preserve">    - spese postali</t>
  </si>
  <si>
    <t xml:space="preserve">    - oneri bancari</t>
  </si>
  <si>
    <t xml:space="preserve">    - utenze</t>
  </si>
  <si>
    <t xml:space="preserve">    - affitti e locazioni passive</t>
  </si>
  <si>
    <t xml:space="preserve">    - altri costi amministrativi</t>
  </si>
  <si>
    <t xml:space="preserve">    - costi diversi</t>
  </si>
  <si>
    <t xml:space="preserve">    - premi assicurativi</t>
  </si>
  <si>
    <t xml:space="preserve">       Costi Fissi</t>
  </si>
  <si>
    <t xml:space="preserve">     - Costo del personale</t>
  </si>
  <si>
    <t xml:space="preserve">     - Acc.to TFR</t>
  </si>
  <si>
    <t xml:space="preserve">       Costo del Lavoro</t>
  </si>
  <si>
    <t xml:space="preserve">       MARGINE OPERATIVO LORDO</t>
  </si>
  <si>
    <t xml:space="preserve">     - Ammortamenti materiali immobili</t>
  </si>
  <si>
    <t xml:space="preserve">     - Ammortamenti materiali macchinari e attrezzature</t>
  </si>
  <si>
    <t xml:space="preserve">     - Ammortamenti immateriali</t>
  </si>
  <si>
    <t xml:space="preserve">     - Altri Accantonamenti</t>
  </si>
  <si>
    <t xml:space="preserve">       Ammortamenti e Accontonamenti</t>
  </si>
  <si>
    <t xml:space="preserve">       REDDITO OPERATIVO</t>
  </si>
  <si>
    <t xml:space="preserve">    - Oneri diversi</t>
  </si>
  <si>
    <t xml:space="preserve">    - Plusvalenze/Minusvalenze Materiali</t>
  </si>
  <si>
    <t xml:space="preserve">      Gestione Straordinaria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</si>
  <si>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</si>
  <si>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</si>
  <si>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</si>
  <si>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 xml:space="preserve">     Gestione finaziaria</t>
  </si>
  <si>
    <t xml:space="preserve">     REDDITO ANTEIMPOSTE</t>
  </si>
  <si>
    <t xml:space="preserve">    - Ires</t>
  </si>
  <si>
    <t xml:space="preserve">    - Irap</t>
  </si>
  <si>
    <t xml:space="preserve">    REDDITO NETTO</t>
  </si>
  <si>
    <t>Totale Entrate</t>
  </si>
  <si>
    <t>Totale Usicite</t>
  </si>
  <si>
    <t>Banca Finale</t>
  </si>
  <si>
    <t>Variazione Patrimoniale</t>
  </si>
  <si>
    <t>Variazione Flussi Cassa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</si>
</sst>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[$$-409]#,##0.00"/>
    <numFmt numFmtId="167" formatCode="dd/mm/yy;@"/>
    <numFmt numFmtId="168" formatCode="[$-410]mmm\-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6">
    <xf numFmtId="166" fontId="0" fillId="0" borderId="0"/>
    <xf numFmtId="166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/>
    <xf numFmtId="44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0">
    <xf numFmtId="166" fontId="0" fillId="0" borderId="0" xfId="0"/>
    <xf numFmtId="166" fontId="2" fillId="0" borderId="0" xfId="0" applyFont="1" applyFill="1"/>
    <xf numFmtId="166" fontId="3" fillId="0" borderId="0" xfId="0" applyFont="1" applyFill="1"/>
    <xf numFmtId="166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5" fontId="2" fillId="0" borderId="0" xfId="0" applyNumberFormat="1" applyFont="1" applyFill="1"/>
    <xf numFmtId="166" fontId="2" fillId="0" borderId="0" xfId="0" quotePrefix="1" applyFont="1" applyFill="1"/>
    <xf numFmtId="166" fontId="2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168" fontId="3" fillId="0" borderId="0" xfId="0" applyNumberFormat="1" applyFont="1" applyFill="1" applyAlignment="1">
      <alignment horizontal="center"/>
    </xf>
    <xf numFmtId="166" fontId="3" fillId="2" borderId="0" xfId="0" applyFont="1" applyFill="1"/>
    <xf numFmtId="167" fontId="3" fillId="2" borderId="0" xfId="0" quotePrefix="1" applyNumberFormat="1" applyFont="1" applyFill="1"/>
    <xf numFmtId="165" fontId="2" fillId="2" borderId="0" xfId="0" applyNumberFormat="1" applyFont="1" applyFill="1"/>
    <xf numFmtId="165" fontId="3" fillId="2" borderId="0" xfId="0" applyNumberFormat="1" applyFont="1" applyFill="1"/>
    <xf numFmtId="166" fontId="3" fillId="2" borderId="0" xfId="0" quotePrefix="1" applyFont="1" applyFill="1"/>
    <xf numFmtId="166" fontId="2" fillId="2" borderId="0" xfId="0" applyFont="1" applyFill="1"/>
    <xf numFmtId="165" fontId="2" fillId="2" borderId="0" xfId="0" quotePrefix="1" applyNumberFormat="1" applyFont="1" applyFill="1"/>
    <xf numFmtId="165" fontId="3" fillId="2" borderId="0" xfId="15" applyNumberFormat="1" applyFont="1" applyFill="1"/>
    <xf numFmtId="164" fontId="3" fillId="2" borderId="0" xfId="0" applyNumberFormat="1" applyFont="1" applyFill="1"/>
    <xf numFmtId="164" fontId="2" fillId="2" borderId="0" xfId="0" applyNumberFormat="1" applyFont="1" applyFill="1"/>
    <xf numFmtId="166" fontId="2" fillId="2" borderId="0" xfId="0" quotePrefix="1" applyFont="1" applyFill="1"/>
    <xf numFmtId="166" fontId="3" fillId="3" borderId="0" xfId="0" applyFont="1" applyFill="1"/>
    <xf numFmtId="165" fontId="2" fillId="3" borderId="0" xfId="0" applyNumberFormat="1" applyFont="1" applyFill="1"/>
    <xf numFmtId="164" fontId="0" fillId="0" borderId="0" xfId="0" applyNumberFormat="1"/>
    <xf numFmtId="166" fontId="6" fillId="0" borderId="0" xfId="0" applyFont="1"/>
    <xf numFmtId="166" fontId="0" fillId="0" borderId="0" xfId="0" quotePrefix="1"/>
    <xf numFmtId="166" fontId="0" fillId="3" borderId="0" xfId="0" applyFill="1"/>
    <xf numFmtId="164" fontId="0" fillId="3" borderId="0" xfId="0" applyNumberFormat="1" applyFill="1"/>
    <xf numFmtId="166" fontId="6" fillId="0" borderId="0" xfId="0" applyFont="1" applyAlignment="1">
      <alignment horizontal="center"/>
    </xf>
  </cellXfs>
  <cellStyles count="16">
    <cellStyle name="Currency 2" xfId="12"/>
    <cellStyle name="Euro" xfId="11"/>
    <cellStyle name="Euro 3" xfId="2"/>
    <cellStyle name="Migliaia 3" xfId="3"/>
    <cellStyle name="Migliaia 4" xfId="4"/>
    <cellStyle name="Normal" xfId="0" builtinId="0"/>
    <cellStyle name="Normal 2" xfId="10"/>
    <cellStyle name="Normale 2" xfId="13"/>
    <cellStyle name="Normale 3" xfId="1"/>
    <cellStyle name="Normale 4" xfId="5"/>
    <cellStyle name="Percent" xfId="15" builtinId="5"/>
    <cellStyle name="Percentuale 3" xfId="6"/>
    <cellStyle name="Percentuale 4" xfId="7"/>
    <cellStyle name="Valuta 2" xfId="8"/>
    <cellStyle name="Valuta 3" xfId="9"/>
    <cellStyle name="Valuta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5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H24" sqref="H24"/>
    </sheetView>
  </sheetViews>
  <sheetFormatPr defaultRowHeight="12" x14ac:dyDescent="0.2"/>
  <cols>
    <col min="1" max="1" width="55.7109375" style="1" bestFit="1" customWidth="1"/>
    <col min="2" max="2" width="16.85546875" style="1" customWidth="1"/>
    <col min="3" max="16384" width="9.140625" style="1"/>
  </cols>
  <sheetData>
    <row r="1" spans="1:6" x14ac:dyDescent="0.2">
      <c r="A1" s="2" t="s">
        <v>53</v>
      </c>
      <c r="B1" s="8">
        <v>41639</v>
      </c>
      <c r="C1" s="8">
        <v>41670</v>
      </c>
      <c r="D1" s="3"/>
      <c r="E1" s="3"/>
      <c r="F1" s="3"/>
    </row>
    <row r="2" spans="1:6" x14ac:dyDescent="0.2">
      <c r="A2" s="2" t="s">
        <v>0</v>
      </c>
      <c r="B2" s="2"/>
      <c r="C2" s="2"/>
    </row>
    <row r="3" spans="1:6" x14ac:dyDescent="0.2">
      <c r="A3" s="2"/>
      <c r="B3" s="2"/>
      <c r="C3" s="2"/>
    </row>
    <row r="4" spans="1:6" x14ac:dyDescent="0.2">
      <c r="A4" s="2" t="s">
        <v>1</v>
      </c>
      <c r="B4" s="4">
        <v>0</v>
      </c>
      <c r="C4" s="9">
        <f>+IF(B4+'Flussi Cassa'!D24&gt;0,(B4+'Flussi Cassa'!D24),0)</f>
        <v>0</v>
      </c>
      <c r="D4" s="5"/>
    </row>
    <row r="5" spans="1:6" x14ac:dyDescent="0.2">
      <c r="A5" s="2"/>
      <c r="B5" s="2"/>
      <c r="C5" s="2"/>
      <c r="D5" s="5"/>
    </row>
    <row r="6" spans="1:6" x14ac:dyDescent="0.2">
      <c r="D6" s="5"/>
    </row>
    <row r="7" spans="1:6" x14ac:dyDescent="0.2">
      <c r="A7" s="2" t="s">
        <v>2</v>
      </c>
      <c r="B7" s="4">
        <f>SUM(B8:B12)</f>
        <v>0</v>
      </c>
      <c r="C7" s="4">
        <f>SUM(C8:C12)</f>
        <v>0</v>
      </c>
      <c r="D7" s="5"/>
    </row>
    <row r="8" spans="1:6" x14ac:dyDescent="0.2">
      <c r="A8" s="1" t="s">
        <v>3</v>
      </c>
      <c r="B8" s="9">
        <v>0</v>
      </c>
      <c r="C8" s="9">
        <f>+B8</f>
        <v>0</v>
      </c>
      <c r="D8" s="5"/>
    </row>
    <row r="9" spans="1:6" x14ac:dyDescent="0.2">
      <c r="A9" s="1" t="s">
        <v>4</v>
      </c>
      <c r="B9" s="9">
        <v>0</v>
      </c>
      <c r="C9" s="9">
        <f t="shared" ref="C9:C12" si="0">+B9</f>
        <v>0</v>
      </c>
      <c r="D9" s="5"/>
    </row>
    <row r="10" spans="1:6" x14ac:dyDescent="0.2">
      <c r="A10" s="1" t="s">
        <v>5</v>
      </c>
      <c r="B10" s="9">
        <v>0</v>
      </c>
      <c r="C10" s="9">
        <f t="shared" si="0"/>
        <v>0</v>
      </c>
      <c r="D10" s="5"/>
    </row>
    <row r="11" spans="1:6" ht="16.5" customHeight="1" x14ac:dyDescent="0.2">
      <c r="A11" s="1" t="s">
        <v>6</v>
      </c>
      <c r="B11" s="9">
        <v>0</v>
      </c>
      <c r="C11" s="9">
        <f t="shared" si="0"/>
        <v>0</v>
      </c>
      <c r="D11" s="5"/>
    </row>
    <row r="12" spans="1:6" x14ac:dyDescent="0.2">
      <c r="A12" s="1" t="s">
        <v>7</v>
      </c>
      <c r="B12" s="9">
        <v>0</v>
      </c>
      <c r="C12" s="9">
        <f t="shared" si="0"/>
        <v>0</v>
      </c>
      <c r="D12" s="5"/>
    </row>
    <row r="13" spans="1:6" x14ac:dyDescent="0.2">
      <c r="D13" s="5"/>
    </row>
    <row r="14" spans="1:6" x14ac:dyDescent="0.2">
      <c r="A14" s="2" t="s">
        <v>8</v>
      </c>
      <c r="B14" s="4">
        <f>SUM(B15:B16)</f>
        <v>0</v>
      </c>
      <c r="C14" s="4">
        <f>SUM(C15:C16)</f>
        <v>0</v>
      </c>
      <c r="D14" s="5"/>
    </row>
    <row r="15" spans="1:6" x14ac:dyDescent="0.2">
      <c r="A15" s="1" t="s">
        <v>9</v>
      </c>
      <c r="B15" s="9">
        <v>0</v>
      </c>
      <c r="C15" s="9">
        <f>+B15</f>
        <v>0</v>
      </c>
      <c r="D15" s="5"/>
    </row>
    <row r="16" spans="1:6" x14ac:dyDescent="0.2">
      <c r="A16" s="1" t="s">
        <v>10</v>
      </c>
      <c r="B16" s="9">
        <v>0</v>
      </c>
      <c r="C16" s="9">
        <f>+B16</f>
        <v>0</v>
      </c>
      <c r="D16" s="5"/>
    </row>
    <row r="17" spans="1:4" x14ac:dyDescent="0.2">
      <c r="A17" s="6"/>
      <c r="B17" s="6"/>
      <c r="C17" s="6"/>
      <c r="D17" s="5"/>
    </row>
    <row r="18" spans="1:4" x14ac:dyDescent="0.2">
      <c r="A18" s="6"/>
      <c r="B18" s="6"/>
      <c r="C18" s="6"/>
      <c r="D18" s="5"/>
    </row>
    <row r="19" spans="1:4" x14ac:dyDescent="0.2">
      <c r="A19" s="2" t="s">
        <v>11</v>
      </c>
      <c r="B19" s="4">
        <f>+B20-B22+B23-B26</f>
        <v>0</v>
      </c>
      <c r="C19" s="4">
        <f>+C20-C22+C23-C26</f>
        <v>0</v>
      </c>
      <c r="D19" s="5"/>
    </row>
    <row r="20" spans="1:4" x14ac:dyDescent="0.2">
      <c r="A20" s="6" t="s">
        <v>12</v>
      </c>
      <c r="B20" s="4">
        <f>+B21</f>
        <v>0</v>
      </c>
      <c r="C20" s="4">
        <f>+C21</f>
        <v>0</v>
      </c>
      <c r="D20" s="5"/>
    </row>
    <row r="21" spans="1:4" x14ac:dyDescent="0.2">
      <c r="A21" s="1" t="s">
        <v>13</v>
      </c>
      <c r="B21" s="9">
        <v>0</v>
      </c>
      <c r="C21" s="9">
        <f>+B21</f>
        <v>0</v>
      </c>
      <c r="D21" s="5"/>
    </row>
    <row r="22" spans="1:4" x14ac:dyDescent="0.2">
      <c r="A22" s="6" t="s">
        <v>14</v>
      </c>
      <c r="B22" s="4">
        <v>0</v>
      </c>
      <c r="C22" s="4">
        <v>0</v>
      </c>
      <c r="D22" s="5"/>
    </row>
    <row r="23" spans="1:4" x14ac:dyDescent="0.2">
      <c r="A23" s="6" t="s">
        <v>15</v>
      </c>
      <c r="B23" s="4">
        <f>+B24+B25</f>
        <v>0</v>
      </c>
      <c r="C23" s="4">
        <f>+C24+C25</f>
        <v>0</v>
      </c>
      <c r="D23" s="5"/>
    </row>
    <row r="24" spans="1:4" x14ac:dyDescent="0.2">
      <c r="A24" s="1" t="s">
        <v>16</v>
      </c>
      <c r="B24" s="9">
        <v>0</v>
      </c>
      <c r="C24" s="9">
        <f>+B24</f>
        <v>0</v>
      </c>
      <c r="D24" s="5"/>
    </row>
    <row r="25" spans="1:4" x14ac:dyDescent="0.2">
      <c r="A25" s="1" t="s">
        <v>17</v>
      </c>
      <c r="B25" s="9">
        <v>0</v>
      </c>
      <c r="C25" s="9">
        <f>+B25</f>
        <v>0</v>
      </c>
      <c r="D25" s="5"/>
    </row>
    <row r="26" spans="1:4" x14ac:dyDescent="0.2">
      <c r="A26" s="6" t="s">
        <v>18</v>
      </c>
      <c r="B26" s="4">
        <v>0</v>
      </c>
      <c r="C26" s="4">
        <f>+B26</f>
        <v>0</v>
      </c>
      <c r="D26" s="5"/>
    </row>
    <row r="27" spans="1:4" x14ac:dyDescent="0.2">
      <c r="A27" s="6"/>
      <c r="B27" s="6"/>
      <c r="C27" s="6"/>
      <c r="D27" s="5"/>
    </row>
    <row r="28" spans="1:4" x14ac:dyDescent="0.2">
      <c r="A28" s="2" t="s">
        <v>19</v>
      </c>
      <c r="B28" s="4">
        <f>+B29-B33</f>
        <v>0</v>
      </c>
      <c r="C28" s="4">
        <f>+C29-C33</f>
        <v>0</v>
      </c>
      <c r="D28" s="5"/>
    </row>
    <row r="29" spans="1:4" x14ac:dyDescent="0.2">
      <c r="A29" s="6" t="s">
        <v>20</v>
      </c>
      <c r="B29" s="4">
        <f>+SUM(B30:B32)</f>
        <v>0</v>
      </c>
      <c r="C29" s="4">
        <f>+SUM(C30:C32)</f>
        <v>0</v>
      </c>
      <c r="D29" s="5"/>
    </row>
    <row r="30" spans="1:4" x14ac:dyDescent="0.2">
      <c r="A30" s="1" t="s">
        <v>21</v>
      </c>
      <c r="B30" s="9">
        <v>0</v>
      </c>
      <c r="C30" s="9">
        <f>+B30</f>
        <v>0</v>
      </c>
      <c r="D30" s="5"/>
    </row>
    <row r="31" spans="1:4" x14ac:dyDescent="0.2">
      <c r="A31" s="1" t="s">
        <v>22</v>
      </c>
      <c r="B31" s="9">
        <v>0</v>
      </c>
      <c r="C31" s="9">
        <f>+B31</f>
        <v>0</v>
      </c>
      <c r="D31" s="5"/>
    </row>
    <row r="32" spans="1:4" x14ac:dyDescent="0.2">
      <c r="A32" s="1" t="s">
        <v>23</v>
      </c>
      <c r="B32" s="9">
        <v>0</v>
      </c>
      <c r="C32" s="9">
        <f>+B32</f>
        <v>0</v>
      </c>
      <c r="D32" s="5"/>
    </row>
    <row r="33" spans="1:4" x14ac:dyDescent="0.2">
      <c r="A33" s="6" t="s">
        <v>24</v>
      </c>
      <c r="B33" s="4">
        <v>0</v>
      </c>
      <c r="C33" s="4">
        <f>+B33</f>
        <v>0</v>
      </c>
      <c r="D33" s="5"/>
    </row>
    <row r="34" spans="1:4" x14ac:dyDescent="0.2">
      <c r="D34" s="5"/>
    </row>
    <row r="35" spans="1:4" x14ac:dyDescent="0.2">
      <c r="D35" s="5"/>
    </row>
    <row r="36" spans="1:4" x14ac:dyDescent="0.2">
      <c r="A36" s="2" t="s">
        <v>25</v>
      </c>
      <c r="B36" s="2">
        <f>+B28+B19+B14+B7+B4</f>
        <v>0</v>
      </c>
      <c r="C36" s="2">
        <f>+C28+C19+C14+C7+C4</f>
        <v>0</v>
      </c>
      <c r="D36" s="5"/>
    </row>
    <row r="37" spans="1:4" x14ac:dyDescent="0.2">
      <c r="D37" s="5"/>
    </row>
    <row r="38" spans="1:4" x14ac:dyDescent="0.2">
      <c r="A38" s="2" t="s">
        <v>26</v>
      </c>
      <c r="B38" s="9">
        <v>0</v>
      </c>
      <c r="C38" s="9">
        <f>+B38</f>
        <v>0</v>
      </c>
      <c r="D38" s="5"/>
    </row>
    <row r="39" spans="1:4" x14ac:dyDescent="0.2">
      <c r="D39" s="5"/>
    </row>
    <row r="40" spans="1:4" x14ac:dyDescent="0.2">
      <c r="A40" s="2" t="s">
        <v>27</v>
      </c>
      <c r="B40" s="4">
        <f>+B41</f>
        <v>0</v>
      </c>
      <c r="C40" s="4">
        <f>+C41</f>
        <v>0</v>
      </c>
      <c r="D40" s="5"/>
    </row>
    <row r="41" spans="1:4" x14ac:dyDescent="0.2">
      <c r="A41" s="6" t="s">
        <v>28</v>
      </c>
      <c r="B41" s="9">
        <v>0</v>
      </c>
      <c r="C41" s="9">
        <f>+IF(B41+'Flussi Cassa'!D24&lt;0,(B41-'Flussi Cassa'!D24),0)</f>
        <v>0</v>
      </c>
      <c r="D41" s="5"/>
    </row>
    <row r="42" spans="1:4" x14ac:dyDescent="0.2">
      <c r="A42" s="6"/>
      <c r="B42" s="6"/>
      <c r="C42" s="6"/>
      <c r="D42" s="5"/>
    </row>
    <row r="43" spans="1:4" x14ac:dyDescent="0.2">
      <c r="A43" s="2" t="s">
        <v>29</v>
      </c>
      <c r="B43" s="4">
        <f>+B44+SUM(B47:B52)</f>
        <v>0</v>
      </c>
      <c r="C43" s="4">
        <f>+C44+SUM(C47:C52)</f>
        <v>0</v>
      </c>
      <c r="D43" s="5"/>
    </row>
    <row r="44" spans="1:4" x14ac:dyDescent="0.2">
      <c r="A44" s="6" t="s">
        <v>30</v>
      </c>
      <c r="B44" s="4">
        <f>+B45+B46</f>
        <v>0</v>
      </c>
      <c r="C44" s="4">
        <f>+C45+C46</f>
        <v>0</v>
      </c>
      <c r="D44" s="5"/>
    </row>
    <row r="45" spans="1:4" x14ac:dyDescent="0.2">
      <c r="A45" s="1" t="s">
        <v>31</v>
      </c>
      <c r="B45" s="9">
        <v>0</v>
      </c>
      <c r="C45" s="9">
        <f t="shared" ref="C45:C51" si="1">+B45</f>
        <v>0</v>
      </c>
      <c r="D45" s="5"/>
    </row>
    <row r="46" spans="1:4" x14ac:dyDescent="0.2">
      <c r="A46" s="1" t="s">
        <v>32</v>
      </c>
      <c r="B46" s="9">
        <v>0</v>
      </c>
      <c r="C46" s="9">
        <f t="shared" si="1"/>
        <v>0</v>
      </c>
      <c r="D46" s="5"/>
    </row>
    <row r="47" spans="1:4" x14ac:dyDescent="0.2">
      <c r="A47" s="1" t="s">
        <v>33</v>
      </c>
      <c r="B47" s="9">
        <v>0</v>
      </c>
      <c r="C47" s="9">
        <f t="shared" si="1"/>
        <v>0</v>
      </c>
      <c r="D47" s="5"/>
    </row>
    <row r="48" spans="1:4" x14ac:dyDescent="0.2">
      <c r="A48" s="6" t="s">
        <v>34</v>
      </c>
      <c r="B48" s="9">
        <v>0</v>
      </c>
      <c r="C48" s="9">
        <f t="shared" si="1"/>
        <v>0</v>
      </c>
      <c r="D48" s="5"/>
    </row>
    <row r="49" spans="1:4" x14ac:dyDescent="0.2">
      <c r="A49" s="6" t="s">
        <v>35</v>
      </c>
      <c r="B49" s="9">
        <v>0</v>
      </c>
      <c r="C49" s="9">
        <f>+B49</f>
        <v>0</v>
      </c>
      <c r="D49" s="5"/>
    </row>
    <row r="50" spans="1:4" x14ac:dyDescent="0.2">
      <c r="A50" s="6" t="s">
        <v>36</v>
      </c>
      <c r="B50" s="9">
        <v>0</v>
      </c>
      <c r="C50" s="9">
        <f t="shared" si="1"/>
        <v>0</v>
      </c>
      <c r="D50" s="5"/>
    </row>
    <row r="51" spans="1:4" x14ac:dyDescent="0.2">
      <c r="A51" s="6" t="s">
        <v>37</v>
      </c>
      <c r="B51" s="9">
        <v>0</v>
      </c>
      <c r="C51" s="9">
        <f t="shared" si="1"/>
        <v>0</v>
      </c>
      <c r="D51" s="5"/>
    </row>
    <row r="52" spans="1:4" x14ac:dyDescent="0.2">
      <c r="A52" s="2"/>
      <c r="B52" s="9"/>
      <c r="C52" s="9"/>
      <c r="D52" s="5"/>
    </row>
    <row r="53" spans="1:4" x14ac:dyDescent="0.2">
      <c r="A53" s="2" t="s">
        <v>38</v>
      </c>
      <c r="B53" s="4">
        <f>+SUM(B54:B56)</f>
        <v>0</v>
      </c>
      <c r="C53" s="4">
        <f>+SUM(C54:C56)</f>
        <v>0</v>
      </c>
      <c r="D53" s="5"/>
    </row>
    <row r="54" spans="1:4" x14ac:dyDescent="0.2">
      <c r="A54" s="6" t="s">
        <v>39</v>
      </c>
      <c r="B54" s="9">
        <v>0</v>
      </c>
      <c r="C54" s="9">
        <f>+B54</f>
        <v>0</v>
      </c>
      <c r="D54" s="5"/>
    </row>
    <row r="55" spans="1:4" x14ac:dyDescent="0.2">
      <c r="A55" s="6" t="s">
        <v>40</v>
      </c>
      <c r="B55" s="9">
        <v>0</v>
      </c>
      <c r="C55" s="9">
        <f>+B55</f>
        <v>0</v>
      </c>
      <c r="D55" s="5"/>
    </row>
    <row r="56" spans="1:4" x14ac:dyDescent="0.2">
      <c r="A56" s="6" t="s">
        <v>41</v>
      </c>
      <c r="B56" s="9">
        <v>0</v>
      </c>
      <c r="C56" s="9">
        <f>+B56</f>
        <v>0</v>
      </c>
    </row>
    <row r="57" spans="1:4" x14ac:dyDescent="0.2">
      <c r="A57" s="6"/>
      <c r="B57" s="6"/>
      <c r="C57" s="6"/>
    </row>
    <row r="58" spans="1:4" x14ac:dyDescent="0.2">
      <c r="A58" s="2" t="s">
        <v>42</v>
      </c>
      <c r="B58" s="4">
        <f>+B59+B60+B61+B65+B66</f>
        <v>0</v>
      </c>
      <c r="C58" s="4">
        <f>+C59+C60+C61+C65+C66</f>
        <v>0</v>
      </c>
    </row>
    <row r="59" spans="1:4" x14ac:dyDescent="0.2">
      <c r="A59" s="2" t="s">
        <v>43</v>
      </c>
      <c r="B59" s="4">
        <v>0</v>
      </c>
      <c r="C59" s="4">
        <f>+B59</f>
        <v>0</v>
      </c>
    </row>
    <row r="60" spans="1:4" x14ac:dyDescent="0.2">
      <c r="A60" s="2" t="s">
        <v>44</v>
      </c>
      <c r="B60" s="4">
        <v>0</v>
      </c>
      <c r="C60" s="4">
        <f>+B60</f>
        <v>0</v>
      </c>
    </row>
    <row r="61" spans="1:4" x14ac:dyDescent="0.2">
      <c r="A61" s="2" t="s">
        <v>45</v>
      </c>
      <c r="B61" s="4">
        <f>+SUM(B62:B64)</f>
        <v>0</v>
      </c>
      <c r="C61" s="4">
        <f>+SUM(C62:C64)</f>
        <v>0</v>
      </c>
    </row>
    <row r="62" spans="1:4" x14ac:dyDescent="0.2">
      <c r="A62" s="1" t="s">
        <v>46</v>
      </c>
      <c r="B62" s="9">
        <v>0</v>
      </c>
      <c r="C62" s="9">
        <f>+B62</f>
        <v>0</v>
      </c>
    </row>
    <row r="63" spans="1:4" x14ac:dyDescent="0.2">
      <c r="A63" s="1" t="s">
        <v>47</v>
      </c>
      <c r="B63" s="9">
        <v>0</v>
      </c>
      <c r="C63" s="9">
        <f>+B63</f>
        <v>0</v>
      </c>
    </row>
    <row r="64" spans="1:4" x14ac:dyDescent="0.2">
      <c r="A64" s="1" t="s">
        <v>48</v>
      </c>
      <c r="B64" s="9">
        <v>0</v>
      </c>
      <c r="C64" s="9">
        <f>+B64</f>
        <v>0</v>
      </c>
    </row>
    <row r="65" spans="1:3" x14ac:dyDescent="0.2">
      <c r="A65" s="2" t="s">
        <v>49</v>
      </c>
      <c r="B65" s="4">
        <v>0</v>
      </c>
      <c r="C65" s="4">
        <f>+B65+B66</f>
        <v>0</v>
      </c>
    </row>
    <row r="66" spans="1:3" x14ac:dyDescent="0.2">
      <c r="A66" s="2" t="s">
        <v>50</v>
      </c>
      <c r="B66" s="4">
        <v>0</v>
      </c>
      <c r="C66" s="9">
        <f>+CEm!B70</f>
        <v>0</v>
      </c>
    </row>
    <row r="68" spans="1:3" x14ac:dyDescent="0.2">
      <c r="A68" s="2" t="s">
        <v>51</v>
      </c>
      <c r="B68" s="4">
        <f>+B58+B53+B43+B40+B38</f>
        <v>0</v>
      </c>
      <c r="C68" s="4">
        <f>+C58+C53+C43+C40+C38</f>
        <v>0</v>
      </c>
    </row>
    <row r="72" spans="1:3" x14ac:dyDescent="0.2">
      <c r="A72" s="2" t="s">
        <v>52</v>
      </c>
      <c r="B72" s="2"/>
    </row>
    <row r="75" spans="1:3" x14ac:dyDescent="0.2">
      <c r="A75" s="7"/>
      <c r="B75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showGridLines="0" topLeftCell="A55" workbookViewId="0">
      <selection activeCell="B1" sqref="B1"/>
    </sheetView>
  </sheetViews>
  <sheetFormatPr defaultRowHeight="15" x14ac:dyDescent="0.25"/>
  <cols>
    <col min="1" max="1" width="62.28515625" bestFit="1" customWidth="1"/>
    <col min="2" max="2" width="7.5703125" bestFit="1" customWidth="1"/>
  </cols>
  <sheetData>
    <row r="1" spans="1:2" x14ac:dyDescent="0.25">
      <c r="A1" s="2"/>
      <c r="B1" s="10"/>
    </row>
    <row r="2" spans="1:2" x14ac:dyDescent="0.25">
      <c r="A2" s="11"/>
      <c r="B2" s="12" t="s">
        <v>54</v>
      </c>
    </row>
    <row r="3" spans="1:2" x14ac:dyDescent="0.25">
      <c r="A3" s="1" t="s">
        <v>55</v>
      </c>
      <c r="B3" s="13"/>
    </row>
    <row r="4" spans="1:2" x14ac:dyDescent="0.25">
      <c r="A4" s="1" t="s">
        <v>56</v>
      </c>
      <c r="B4" s="13">
        <v>0</v>
      </c>
    </row>
    <row r="5" spans="1:2" x14ac:dyDescent="0.25">
      <c r="A5" s="1" t="s">
        <v>57</v>
      </c>
      <c r="B5" s="14"/>
    </row>
    <row r="6" spans="1:2" x14ac:dyDescent="0.25">
      <c r="A6" s="15" t="s">
        <v>58</v>
      </c>
      <c r="B6" s="14">
        <f>+B4+B5-B3</f>
        <v>0</v>
      </c>
    </row>
    <row r="7" spans="1:2" x14ac:dyDescent="0.25">
      <c r="A7" s="15"/>
      <c r="B7" s="13"/>
    </row>
    <row r="8" spans="1:2" x14ac:dyDescent="0.25">
      <c r="A8" s="1" t="s">
        <v>59</v>
      </c>
      <c r="B8" s="13"/>
    </row>
    <row r="9" spans="1:2" x14ac:dyDescent="0.25">
      <c r="A9" s="1" t="s">
        <v>60</v>
      </c>
      <c r="B9" s="13"/>
    </row>
    <row r="10" spans="1:2" x14ac:dyDescent="0.25">
      <c r="A10" s="1" t="s">
        <v>61</v>
      </c>
      <c r="B10" s="13"/>
    </row>
    <row r="11" spans="1:2" x14ac:dyDescent="0.25">
      <c r="A11" s="15" t="s">
        <v>62</v>
      </c>
      <c r="B11" s="13">
        <f>+B9+B8-B10</f>
        <v>0</v>
      </c>
    </row>
    <row r="12" spans="1:2" x14ac:dyDescent="0.25">
      <c r="A12" s="15"/>
      <c r="B12" s="13"/>
    </row>
    <row r="13" spans="1:2" x14ac:dyDescent="0.25">
      <c r="A13" s="11" t="s">
        <v>63</v>
      </c>
      <c r="B13" s="13">
        <f>+B6-B11</f>
        <v>0</v>
      </c>
    </row>
    <row r="14" spans="1:2" x14ac:dyDescent="0.25">
      <c r="A14" s="15"/>
      <c r="B14" s="13"/>
    </row>
    <row r="15" spans="1:2" x14ac:dyDescent="0.25">
      <c r="A15" s="16" t="s">
        <v>64</v>
      </c>
      <c r="B15" s="13"/>
    </row>
    <row r="16" spans="1:2" x14ac:dyDescent="0.25">
      <c r="A16" s="16" t="s">
        <v>65</v>
      </c>
      <c r="B16" s="13"/>
    </row>
    <row r="17" spans="1:2" x14ac:dyDescent="0.25">
      <c r="A17" s="16" t="s">
        <v>66</v>
      </c>
      <c r="B17" s="13"/>
    </row>
    <row r="18" spans="1:2" x14ac:dyDescent="0.25">
      <c r="A18" s="15" t="s">
        <v>67</v>
      </c>
      <c r="B18" s="14">
        <f>SUM(B15:B17)</f>
        <v>0</v>
      </c>
    </row>
    <row r="19" spans="1:2" x14ac:dyDescent="0.25">
      <c r="A19" s="15"/>
      <c r="B19" s="13"/>
    </row>
    <row r="20" spans="1:2" x14ac:dyDescent="0.25">
      <c r="A20" s="16" t="s">
        <v>68</v>
      </c>
      <c r="B20" s="13"/>
    </row>
    <row r="21" spans="1:2" x14ac:dyDescent="0.25">
      <c r="A21" s="16" t="s">
        <v>69</v>
      </c>
      <c r="B21" s="17"/>
    </row>
    <row r="22" spans="1:2" x14ac:dyDescent="0.25">
      <c r="A22" s="16" t="s">
        <v>70</v>
      </c>
      <c r="B22" s="17"/>
    </row>
    <row r="23" spans="1:2" x14ac:dyDescent="0.25">
      <c r="A23" s="16" t="s">
        <v>71</v>
      </c>
      <c r="B23" s="17"/>
    </row>
    <row r="24" spans="1:2" x14ac:dyDescent="0.25">
      <c r="A24" s="16" t="s">
        <v>72</v>
      </c>
      <c r="B24" s="17"/>
    </row>
    <row r="25" spans="1:2" x14ac:dyDescent="0.25">
      <c r="A25" s="16" t="s">
        <v>73</v>
      </c>
      <c r="B25" s="17"/>
    </row>
    <row r="26" spans="1:2" x14ac:dyDescent="0.25">
      <c r="A26" s="16" t="s">
        <v>74</v>
      </c>
      <c r="B26" s="17"/>
    </row>
    <row r="27" spans="1:2" x14ac:dyDescent="0.25">
      <c r="A27" s="16" t="s">
        <v>75</v>
      </c>
      <c r="B27" s="17"/>
    </row>
    <row r="28" spans="1:2" x14ac:dyDescent="0.25">
      <c r="A28" s="16" t="s">
        <v>69</v>
      </c>
      <c r="B28" s="17"/>
    </row>
    <row r="29" spans="1:2" x14ac:dyDescent="0.25">
      <c r="A29" s="16" t="s">
        <v>76</v>
      </c>
      <c r="B29" s="17"/>
    </row>
    <row r="30" spans="1:2" x14ac:dyDescent="0.25">
      <c r="A30" s="16" t="s">
        <v>77</v>
      </c>
      <c r="B30" s="17"/>
    </row>
    <row r="31" spans="1:2" x14ac:dyDescent="0.25">
      <c r="A31" s="16" t="s">
        <v>78</v>
      </c>
      <c r="B31" s="17"/>
    </row>
    <row r="32" spans="1:2" x14ac:dyDescent="0.25">
      <c r="A32" s="16" t="s">
        <v>79</v>
      </c>
      <c r="B32" s="17"/>
    </row>
    <row r="33" spans="1:2" x14ac:dyDescent="0.25">
      <c r="A33" s="16" t="s">
        <v>80</v>
      </c>
      <c r="B33" s="17"/>
    </row>
    <row r="34" spans="1:2" x14ac:dyDescent="0.25">
      <c r="A34" s="16" t="s">
        <v>81</v>
      </c>
      <c r="B34" s="17"/>
    </row>
    <row r="35" spans="1:2" x14ac:dyDescent="0.25">
      <c r="A35" s="16" t="s">
        <v>82</v>
      </c>
      <c r="B35" s="17"/>
    </row>
    <row r="36" spans="1:2" x14ac:dyDescent="0.25">
      <c r="A36" s="16" t="s">
        <v>83</v>
      </c>
      <c r="B36" s="17"/>
    </row>
    <row r="37" spans="1:2" x14ac:dyDescent="0.25">
      <c r="A37" s="16" t="s">
        <v>84</v>
      </c>
      <c r="B37" s="17"/>
    </row>
    <row r="38" spans="1:2" x14ac:dyDescent="0.25">
      <c r="A38" s="16" t="s">
        <v>85</v>
      </c>
      <c r="B38" s="17"/>
    </row>
    <row r="39" spans="1:2" x14ac:dyDescent="0.25">
      <c r="A39" s="16" t="s">
        <v>86</v>
      </c>
      <c r="B39" s="17"/>
    </row>
    <row r="40" spans="1:2" x14ac:dyDescent="0.25">
      <c r="A40" s="15" t="s">
        <v>87</v>
      </c>
      <c r="B40" s="14">
        <f>SUM(B20:B39)</f>
        <v>0</v>
      </c>
    </row>
    <row r="41" spans="1:2" x14ac:dyDescent="0.25">
      <c r="A41" s="15"/>
      <c r="B41" s="13"/>
    </row>
    <row r="42" spans="1:2" x14ac:dyDescent="0.25">
      <c r="A42" s="1" t="s">
        <v>88</v>
      </c>
      <c r="B42" s="13"/>
    </row>
    <row r="43" spans="1:2" x14ac:dyDescent="0.25">
      <c r="A43" s="1" t="s">
        <v>89</v>
      </c>
      <c r="B43" s="13"/>
    </row>
    <row r="44" spans="1:2" x14ac:dyDescent="0.25">
      <c r="A44" s="15" t="s">
        <v>90</v>
      </c>
      <c r="B44" s="14">
        <f>+B42+B43</f>
        <v>0</v>
      </c>
    </row>
    <row r="45" spans="1:2" x14ac:dyDescent="0.25">
      <c r="A45" s="11"/>
      <c r="B45" s="14"/>
    </row>
    <row r="46" spans="1:2" x14ac:dyDescent="0.25">
      <c r="A46" s="11" t="s">
        <v>91</v>
      </c>
      <c r="B46" s="18">
        <f>+B13-B18-B40-B44</f>
        <v>0</v>
      </c>
    </row>
    <row r="47" spans="1:2" x14ac:dyDescent="0.25">
      <c r="A47" s="11"/>
      <c r="B47" s="18"/>
    </row>
    <row r="48" spans="1:2" x14ac:dyDescent="0.25">
      <c r="A48" s="1" t="s">
        <v>92</v>
      </c>
      <c r="B48" s="19"/>
    </row>
    <row r="49" spans="1:2" x14ac:dyDescent="0.25">
      <c r="A49" s="1" t="s">
        <v>93</v>
      </c>
      <c r="B49" s="14"/>
    </row>
    <row r="50" spans="1:2" x14ac:dyDescent="0.25">
      <c r="A50" s="1" t="s">
        <v>94</v>
      </c>
      <c r="B50" s="14"/>
    </row>
    <row r="51" spans="1:2" x14ac:dyDescent="0.25">
      <c r="A51" s="1" t="s">
        <v>95</v>
      </c>
      <c r="B51" s="14"/>
    </row>
    <row r="52" spans="1:2" x14ac:dyDescent="0.25">
      <c r="A52" s="15" t="s">
        <v>96</v>
      </c>
      <c r="B52" s="13">
        <f>SUM(B48:B51)</f>
        <v>0</v>
      </c>
    </row>
    <row r="53" spans="1:2" x14ac:dyDescent="0.25">
      <c r="A53" s="16"/>
      <c r="B53" s="14"/>
    </row>
    <row r="54" spans="1:2" x14ac:dyDescent="0.25">
      <c r="A54" s="11" t="s">
        <v>97</v>
      </c>
      <c r="B54" s="18">
        <f>+B46-B52</f>
        <v>0</v>
      </c>
    </row>
    <row r="55" spans="1:2" x14ac:dyDescent="0.25">
      <c r="A55" s="16"/>
      <c r="B55" s="13"/>
    </row>
    <row r="56" spans="1:2" x14ac:dyDescent="0.25">
      <c r="A56" s="11"/>
      <c r="B56" s="14"/>
    </row>
    <row r="57" spans="1:2" x14ac:dyDescent="0.25">
      <c r="A57" s="16" t="s">
        <v>98</v>
      </c>
      <c r="B57" s="20"/>
    </row>
    <row r="58" spans="1:2" x14ac:dyDescent="0.25">
      <c r="A58" s="16" t="s">
        <v>99</v>
      </c>
      <c r="B58" s="14"/>
    </row>
    <row r="59" spans="1:2" x14ac:dyDescent="0.25">
      <c r="A59" s="11" t="s">
        <v>100</v>
      </c>
      <c r="B59" s="14">
        <f>+B57+B58</f>
        <v>0</v>
      </c>
    </row>
    <row r="60" spans="1:2" x14ac:dyDescent="0.25">
      <c r="B60" s="14"/>
    </row>
    <row r="61" spans="1:2" x14ac:dyDescent="0.25">
      <c r="A61" s="16" t="s">
        <v>101</v>
      </c>
      <c r="B61" s="14"/>
    </row>
    <row r="62" spans="1:2" x14ac:dyDescent="0.25">
      <c r="A62" s="16" t="s">
        <v>102</v>
      </c>
      <c r="B62" s="13"/>
    </row>
    <row r="63" spans="1:2" x14ac:dyDescent="0.25">
      <c r="A63" s="16" t="s">
        <v>103</v>
      </c>
      <c r="B63" s="13"/>
    </row>
    <row r="64" spans="1:2" x14ac:dyDescent="0.25">
      <c r="A64" s="11" t="s">
        <v>104</v>
      </c>
      <c r="B64" s="13">
        <f>SUM(B61:B63)</f>
        <v>0</v>
      </c>
    </row>
    <row r="65" spans="1:2" x14ac:dyDescent="0.25">
      <c r="A65" s="16"/>
      <c r="B65" s="13"/>
    </row>
    <row r="66" spans="1:2" x14ac:dyDescent="0.25">
      <c r="A66" s="11" t="s">
        <v>105</v>
      </c>
      <c r="B66" s="13">
        <f>+B54+B59+B64</f>
        <v>0</v>
      </c>
    </row>
    <row r="67" spans="1:2" x14ac:dyDescent="0.25">
      <c r="A67" s="11"/>
      <c r="B67" s="13"/>
    </row>
    <row r="68" spans="1:2" x14ac:dyDescent="0.25">
      <c r="A68" s="21" t="s">
        <v>106</v>
      </c>
      <c r="B68" s="13"/>
    </row>
    <row r="69" spans="1:2" x14ac:dyDescent="0.25">
      <c r="A69" s="21" t="s">
        <v>107</v>
      </c>
      <c r="B69" s="13"/>
    </row>
    <row r="70" spans="1:2" x14ac:dyDescent="0.25">
      <c r="A70" s="22" t="s">
        <v>108</v>
      </c>
      <c r="B70" s="23">
        <f>+B66-B68-B69</f>
        <v>0</v>
      </c>
    </row>
    <row r="71" spans="1:2" x14ac:dyDescent="0.25">
      <c r="A71" s="16"/>
      <c r="B71" s="14"/>
    </row>
    <row r="72" spans="1:2" x14ac:dyDescent="0.25">
      <c r="A72" s="16"/>
      <c r="B72" s="13"/>
    </row>
    <row r="73" spans="1:2" x14ac:dyDescent="0.25">
      <c r="A73" s="16"/>
      <c r="B73" s="13"/>
    </row>
    <row r="74" spans="1:2" x14ac:dyDescent="0.25">
      <c r="A74" s="16"/>
      <c r="B74" s="13"/>
    </row>
    <row r="75" spans="1:2" x14ac:dyDescent="0.25">
      <c r="A75" s="16"/>
      <c r="B75" s="13"/>
    </row>
    <row r="76" spans="1:2" x14ac:dyDescent="0.25">
      <c r="A76" s="16"/>
      <c r="B76" s="13"/>
    </row>
    <row r="77" spans="1:2" x14ac:dyDescent="0.25">
      <c r="A77" s="16"/>
      <c r="B77" s="14"/>
    </row>
    <row r="78" spans="1:2" x14ac:dyDescent="0.25">
      <c r="A78" s="16"/>
      <c r="B78" s="13"/>
    </row>
    <row r="79" spans="1:2" x14ac:dyDescent="0.25">
      <c r="A79" s="16"/>
      <c r="B79" s="13"/>
    </row>
    <row r="80" spans="1:2" x14ac:dyDescent="0.25">
      <c r="A80" s="16"/>
      <c r="B80" s="13"/>
    </row>
    <row r="81" spans="1:2" x14ac:dyDescent="0.25">
      <c r="A81" s="16"/>
      <c r="B81" s="13"/>
    </row>
    <row r="82" spans="1:2" x14ac:dyDescent="0.25">
      <c r="A82" s="16"/>
      <c r="B82" s="13"/>
    </row>
    <row r="83" spans="1:2" x14ac:dyDescent="0.25">
      <c r="A83" s="16"/>
      <c r="B83" s="13"/>
    </row>
    <row r="84" spans="1:2" x14ac:dyDescent="0.25">
      <c r="A84" s="16"/>
      <c r="B84" s="13"/>
    </row>
    <row r="85" spans="1:2" x14ac:dyDescent="0.25">
      <c r="A85" s="16"/>
      <c r="B85" s="14"/>
    </row>
    <row r="86" spans="1:2" x14ac:dyDescent="0.25">
      <c r="A86" s="16"/>
      <c r="B86" s="13"/>
    </row>
    <row r="87" spans="1:2" x14ac:dyDescent="0.25">
      <c r="A87" s="16"/>
      <c r="B87" s="13"/>
    </row>
    <row r="88" spans="1:2" x14ac:dyDescent="0.25">
      <c r="A88" s="16"/>
      <c r="B88" s="13"/>
    </row>
    <row r="89" spans="1:2" x14ac:dyDescent="0.25">
      <c r="A89" s="16"/>
      <c r="B89" s="13"/>
    </row>
    <row r="90" spans="1:2" x14ac:dyDescent="0.25">
      <c r="A90" s="16"/>
      <c r="B90" s="13"/>
    </row>
    <row r="91" spans="1:2" x14ac:dyDescent="0.25">
      <c r="A91" s="16"/>
      <c r="B91" s="13"/>
    </row>
    <row r="92" spans="1:2" x14ac:dyDescent="0.25">
      <c r="A92" s="16"/>
      <c r="B92" s="13"/>
    </row>
    <row r="93" spans="1:2" x14ac:dyDescent="0.25">
      <c r="A93" s="11"/>
      <c r="B93" s="14"/>
    </row>
    <row r="94" spans="1:2" x14ac:dyDescent="0.25">
      <c r="A94" s="16"/>
      <c r="B94" s="20"/>
    </row>
    <row r="95" spans="1:2" x14ac:dyDescent="0.25">
      <c r="A95" s="11"/>
      <c r="B95" s="14"/>
    </row>
    <row r="96" spans="1:2" x14ac:dyDescent="0.25">
      <c r="A96" s="16"/>
      <c r="B96" s="13"/>
    </row>
    <row r="97" spans="1:2" x14ac:dyDescent="0.25">
      <c r="A97" s="21"/>
      <c r="B97" s="13"/>
    </row>
    <row r="98" spans="1:2" x14ac:dyDescent="0.25">
      <c r="A98" s="16"/>
      <c r="B98" s="20"/>
    </row>
    <row r="99" spans="1:2" x14ac:dyDescent="0.25">
      <c r="A99" s="11"/>
      <c r="B99" s="14"/>
    </row>
    <row r="100" spans="1:2" x14ac:dyDescent="0.25">
      <c r="A100" s="16"/>
      <c r="B100" s="13"/>
    </row>
    <row r="101" spans="1:2" x14ac:dyDescent="0.25">
      <c r="A101" s="16"/>
      <c r="B101" s="13"/>
    </row>
    <row r="102" spans="1:2" x14ac:dyDescent="0.25">
      <c r="A102" s="16"/>
      <c r="B102" s="13"/>
    </row>
    <row r="103" spans="1:2" x14ac:dyDescent="0.25">
      <c r="A103" s="16"/>
      <c r="B103" s="20"/>
    </row>
    <row r="104" spans="1:2" x14ac:dyDescent="0.25">
      <c r="A104" s="11"/>
      <c r="B104" s="14"/>
    </row>
    <row r="105" spans="1:2" x14ac:dyDescent="0.25">
      <c r="A105" s="11"/>
      <c r="B105" s="19"/>
    </row>
    <row r="106" spans="1:2" x14ac:dyDescent="0.25">
      <c r="A106" s="16"/>
      <c r="B106" s="13"/>
    </row>
    <row r="107" spans="1:2" x14ac:dyDescent="0.25">
      <c r="A107" s="16"/>
      <c r="B107" s="13"/>
    </row>
    <row r="108" spans="1:2" x14ac:dyDescent="0.25">
      <c r="A108" s="11"/>
      <c r="B108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workbookViewId="0">
      <selection activeCell="D24" sqref="D24"/>
    </sheetView>
  </sheetViews>
  <sheetFormatPr defaultRowHeight="15" x14ac:dyDescent="0.25"/>
  <cols>
    <col min="2" max="2" width="21.5703125" bestFit="1" customWidth="1"/>
  </cols>
  <sheetData>
    <row r="1" spans="2:4" x14ac:dyDescent="0.25">
      <c r="B1" s="25" t="s">
        <v>113</v>
      </c>
      <c r="D1" s="29" t="s">
        <v>54</v>
      </c>
    </row>
    <row r="3" spans="2:4" x14ac:dyDescent="0.25">
      <c r="D3" s="24"/>
    </row>
    <row r="4" spans="2:4" x14ac:dyDescent="0.25">
      <c r="D4" s="24"/>
    </row>
    <row r="5" spans="2:4" x14ac:dyDescent="0.25">
      <c r="D5" s="24"/>
    </row>
    <row r="6" spans="2:4" x14ac:dyDescent="0.25">
      <c r="D6" s="24"/>
    </row>
    <row r="7" spans="2:4" x14ac:dyDescent="0.25">
      <c r="D7" s="24"/>
    </row>
    <row r="8" spans="2:4" x14ac:dyDescent="0.25">
      <c r="D8" s="24"/>
    </row>
    <row r="9" spans="2:4" x14ac:dyDescent="0.25">
      <c r="D9" s="24"/>
    </row>
    <row r="10" spans="2:4" x14ac:dyDescent="0.25">
      <c r="B10" s="25" t="s">
        <v>109</v>
      </c>
      <c r="D10" s="24">
        <f>+SUM(D3:D9)</f>
        <v>0</v>
      </c>
    </row>
    <row r="18" spans="2:11" x14ac:dyDescent="0.25">
      <c r="I18" s="26"/>
      <c r="K18" s="26"/>
    </row>
    <row r="22" spans="2:11" x14ac:dyDescent="0.25">
      <c r="B22" s="25" t="s">
        <v>110</v>
      </c>
      <c r="D22" s="24">
        <f>SUM(D12:D21)</f>
        <v>0</v>
      </c>
    </row>
    <row r="24" spans="2:11" x14ac:dyDescent="0.25">
      <c r="B24" s="27" t="s">
        <v>111</v>
      </c>
      <c r="C24" s="27"/>
      <c r="D24" s="28">
        <f>+D10-D22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"/>
  <sheetViews>
    <sheetView showGridLines="0" workbookViewId="0">
      <selection activeCell="D2" sqref="D2"/>
    </sheetView>
  </sheetViews>
  <sheetFormatPr defaultRowHeight="15" x14ac:dyDescent="0.25"/>
  <cols>
    <col min="2" max="2" width="22.7109375" bestFit="1" customWidth="1"/>
  </cols>
  <sheetData>
    <row r="2" spans="2:4" x14ac:dyDescent="0.25">
      <c r="B2" s="25" t="s">
        <v>112</v>
      </c>
      <c r="D2" t="str">
        <f>+'Flussi Cassa'!D1</f>
        <v>gen 2014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SPm</vt:lpstr>
      <vt:lpstr>CEm</vt:lpstr>
      <vt:lpstr>Flussi Cassa</vt:lpstr>
      <vt:lpstr>Variazioni Patrimoniali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Imperiale, Gianluca</cp:lastModifiedBy>
  <dcterms:created xsi:type="dcterms:W3CDTF">2013-02-21T19:38:56Z</dcterms:created>
  <dcterms:modified xsi:type="dcterms:W3CDTF">2013-10-28T20:46:18Z</dcterms:modified>
</cp:coreProperties>
</file>