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Input" sheetId="1" r:id="rId1"/>
    <sheet name="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<sst xmlns="http://schemas.openxmlformats.org/spreadsheetml/2006/main" count="247" uniqueCount="93">
  <si>
    <t>Clienti Business</t>
  </si>
  <si>
    <t>Clienti Privati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</si>
  <si>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</si>
  <si>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</si>
  <si>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</si>
  <si>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</si>
  <si>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</si>
  <si>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</si>
  <si>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</si>
  <si>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</si>
  <si>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</si>
  <si>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</si>
  <si>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</si>
  <si>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</si>
  <si>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</si>
  <si>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</si>
  <si>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</si>
  <si>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</si>
  <si>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</si>
  <si>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</si>
  <si>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</si>
  <si>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</si>
  <si>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</si>
  <si>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</si>
  <si>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</si>
  <si>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</si>
  <si>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</si>
  <si>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</si>
  <si>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</si>
  <si>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</si>
  <si>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</si>
  <si>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</si>
  <si>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</si>
  <si>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</si>
  <si>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</si>
  <si>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</si>
  <si>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</si>
  <si>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</si>
  <si>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</si>
  <si>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</si>
  <si>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</si>
  <si>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</si>
  <si>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</si>
  <si>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</si>
  <si>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</si>
  <si>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</si>
  <si>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</si>
  <si>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</si>
  <si>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</si>
  <si>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</si>
  <si>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</si>
  <si>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</si>
  <si>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</si>
  <si>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</si>
  <si>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</si>
  <si>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</si>
  <si>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</si>
  <si>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</si>
  <si>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</si>
  <si>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</si>
  <si>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</si>
  <si>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</si>
  <si>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Fatture Attive</t>
  </si>
  <si>
    <t>Fatture Passive</t>
  </si>
  <si>
    <t>Dilazione media incassi</t>
  </si>
  <si>
    <t>Dilazione media pagamenti</t>
  </si>
  <si>
    <t>Liquidazione Iva</t>
  </si>
  <si>
    <t>mensile</t>
  </si>
  <si>
    <t>trimestrale</t>
  </si>
  <si>
    <t>Liquidazione mensile</t>
  </si>
  <si>
    <t xml:space="preserve">Erario c/iva </t>
  </si>
  <si>
    <t>Utilizzo Iva a credito</t>
  </si>
  <si>
    <t>Riporto Iva a Credito</t>
  </si>
  <si>
    <t>Acconto Iva</t>
  </si>
  <si>
    <t>Saldo Iva</t>
  </si>
  <si>
    <t>Pagamento Iva</t>
  </si>
  <si>
    <t>Liquidazione trimestrale</t>
  </si>
  <si>
    <t>Regime Iva non per cassa</t>
  </si>
  <si>
    <t>Erario c/Iva</t>
  </si>
  <si>
    <t>Aliquota Iva</t>
  </si>
  <si>
    <t>Iva a debito Clienti Business</t>
  </si>
  <si>
    <t>Iva a debito Clienti Privati</t>
  </si>
  <si>
    <t>Iva a credito Fatture Passive</t>
  </si>
  <si>
    <t>Totale Iva a debito</t>
  </si>
  <si>
    <t>Regime Iva per cassa</t>
  </si>
  <si>
    <t>Regime Iva per Cassa</t>
  </si>
  <si>
    <t>Attualizzazione Uscite</t>
  </si>
  <si>
    <t>Tasso attualizzazione annuo</t>
  </si>
  <si>
    <t>Regime Iva no  per Cassa</t>
  </si>
  <si>
    <t>Uscite Iva</t>
  </si>
  <si>
    <t>CONVENIENZA</t>
  </si>
  <si>
    <t>CALCOLI</t>
  </si>
  <si>
    <t>DATI INPUT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</si>
</sst>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6" borderId="0" xfId="0" applyNumberForma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9" fontId="0" fillId="6" borderId="0" xfId="57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8" fontId="18" fillId="0" borderId="0" xfId="0" applyNumberFormat="1" applyFont="1" applyAlignment="1">
      <alignment horizontal="center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33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214"/>
  <sheetViews>
    <sheetView showGridLines="0" tabSelected="1" zoomScalePageLayoutView="0" workbookViewId="0" topLeftCell="A1">
      <selection activeCell="H16" sqref="H16"/>
    </sheetView>
  </sheetViews>
  <sheetFormatPr defaultColWidth="9.140625" defaultRowHeight="15"/>
  <cols>
    <col min="1" max="1" width="23.421875" style="0" bestFit="1" customWidth="1"/>
    <col min="2" max="2" width="25.7109375" style="0" bestFit="1" customWidth="1"/>
    <col min="3" max="3" width="11.7109375" style="0" bestFit="1" customWidth="1"/>
    <col min="4" max="6" width="9.28125" style="0" bestFit="1" customWidth="1"/>
    <col min="7" max="7" width="11.28125" style="0" bestFit="1" customWidth="1"/>
    <col min="49" max="50" width="11.28125" style="0" bestFit="1" customWidth="1"/>
    <col min="53" max="53" width="12.28125" style="0" bestFit="1" customWidth="1"/>
    <col min="54" max="54" width="9.00390625" style="0" bestFit="1" customWidth="1"/>
    <col min="55" max="55" width="11.28125" style="0" bestFit="1" customWidth="1"/>
    <col min="56" max="57" width="9.00390625" style="0" bestFit="1" customWidth="1"/>
    <col min="58" max="58" width="11.28125" style="0" bestFit="1" customWidth="1"/>
    <col min="59" max="60" width="9.00390625" style="0" bestFit="1" customWidth="1"/>
    <col min="61" max="61" width="11.28125" style="0" bestFit="1" customWidth="1"/>
    <col min="62" max="62" width="12.28125" style="0" bestFit="1" customWidth="1"/>
  </cols>
  <sheetData>
    <row r="2" spans="1:62" ht="15">
      <c r="A2" s="2" t="s">
        <v>92</v>
      </c>
      <c r="B2" t="s">
        <v>62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</row>
    <row r="3" spans="2:62" ht="15">
      <c r="B3" t="s">
        <v>0</v>
      </c>
      <c r="C3" s="2">
        <v>100000</v>
      </c>
      <c r="D3" s="2">
        <v>150000</v>
      </c>
      <c r="E3" s="2">
        <v>280000</v>
      </c>
      <c r="F3" s="2">
        <v>300000</v>
      </c>
      <c r="G3" s="2">
        <v>300000</v>
      </c>
      <c r="H3" s="2">
        <v>320000</v>
      </c>
      <c r="I3" s="2">
        <f>+H3</f>
        <v>320000</v>
      </c>
      <c r="J3" s="2">
        <f>+I3+5000</f>
        <v>325000</v>
      </c>
      <c r="K3" s="2">
        <f aca="true" t="shared" si="0" ref="K3:BJ3">+J3+5000</f>
        <v>330000</v>
      </c>
      <c r="L3" s="2">
        <f t="shared" si="0"/>
        <v>335000</v>
      </c>
      <c r="M3" s="2">
        <f t="shared" si="0"/>
        <v>340000</v>
      </c>
      <c r="N3" s="2">
        <f t="shared" si="0"/>
        <v>345000</v>
      </c>
      <c r="O3" s="2">
        <f t="shared" si="0"/>
        <v>350000</v>
      </c>
      <c r="P3" s="2">
        <f t="shared" si="0"/>
        <v>355000</v>
      </c>
      <c r="Q3" s="2">
        <f t="shared" si="0"/>
        <v>360000</v>
      </c>
      <c r="R3" s="2">
        <f t="shared" si="0"/>
        <v>365000</v>
      </c>
      <c r="S3" s="2">
        <f t="shared" si="0"/>
        <v>370000</v>
      </c>
      <c r="T3" s="2">
        <f t="shared" si="0"/>
        <v>375000</v>
      </c>
      <c r="U3" s="2">
        <f t="shared" si="0"/>
        <v>380000</v>
      </c>
      <c r="V3" s="2">
        <f t="shared" si="0"/>
        <v>385000</v>
      </c>
      <c r="W3" s="2">
        <f t="shared" si="0"/>
        <v>390000</v>
      </c>
      <c r="X3" s="2">
        <f t="shared" si="0"/>
        <v>395000</v>
      </c>
      <c r="Y3" s="2">
        <f t="shared" si="0"/>
        <v>400000</v>
      </c>
      <c r="Z3" s="2">
        <f t="shared" si="0"/>
        <v>405000</v>
      </c>
      <c r="AA3" s="2">
        <f t="shared" si="0"/>
        <v>410000</v>
      </c>
      <c r="AB3" s="2">
        <f t="shared" si="0"/>
        <v>415000</v>
      </c>
      <c r="AC3" s="2">
        <f t="shared" si="0"/>
        <v>420000</v>
      </c>
      <c r="AD3" s="2">
        <f t="shared" si="0"/>
        <v>425000</v>
      </c>
      <c r="AE3" s="2">
        <f t="shared" si="0"/>
        <v>430000</v>
      </c>
      <c r="AF3" s="2">
        <f t="shared" si="0"/>
        <v>435000</v>
      </c>
      <c r="AG3" s="2">
        <f t="shared" si="0"/>
        <v>440000</v>
      </c>
      <c r="AH3" s="2">
        <f t="shared" si="0"/>
        <v>445000</v>
      </c>
      <c r="AI3" s="2">
        <f t="shared" si="0"/>
        <v>450000</v>
      </c>
      <c r="AJ3" s="2">
        <f t="shared" si="0"/>
        <v>455000</v>
      </c>
      <c r="AK3" s="2">
        <f t="shared" si="0"/>
        <v>460000</v>
      </c>
      <c r="AL3" s="2">
        <f t="shared" si="0"/>
        <v>465000</v>
      </c>
      <c r="AM3" s="2">
        <f t="shared" si="0"/>
        <v>470000</v>
      </c>
      <c r="AN3" s="2">
        <f t="shared" si="0"/>
        <v>475000</v>
      </c>
      <c r="AO3" s="2">
        <f t="shared" si="0"/>
        <v>480000</v>
      </c>
      <c r="AP3" s="2">
        <f t="shared" si="0"/>
        <v>485000</v>
      </c>
      <c r="AQ3" s="2">
        <f t="shared" si="0"/>
        <v>490000</v>
      </c>
      <c r="AR3" s="2">
        <f t="shared" si="0"/>
        <v>495000</v>
      </c>
      <c r="AS3" s="2">
        <f t="shared" si="0"/>
        <v>500000</v>
      </c>
      <c r="AT3" s="2">
        <f t="shared" si="0"/>
        <v>505000</v>
      </c>
      <c r="AU3" s="2">
        <f t="shared" si="0"/>
        <v>510000</v>
      </c>
      <c r="AV3" s="2">
        <f t="shared" si="0"/>
        <v>515000</v>
      </c>
      <c r="AW3" s="2">
        <f t="shared" si="0"/>
        <v>520000</v>
      </c>
      <c r="AX3" s="2">
        <f t="shared" si="0"/>
        <v>525000</v>
      </c>
      <c r="AY3" s="2">
        <f t="shared" si="0"/>
        <v>530000</v>
      </c>
      <c r="AZ3" s="2">
        <f t="shared" si="0"/>
        <v>535000</v>
      </c>
      <c r="BA3" s="2">
        <f t="shared" si="0"/>
        <v>540000</v>
      </c>
      <c r="BB3" s="2">
        <f t="shared" si="0"/>
        <v>545000</v>
      </c>
      <c r="BC3" s="2">
        <f t="shared" si="0"/>
        <v>550000</v>
      </c>
      <c r="BD3" s="2">
        <f t="shared" si="0"/>
        <v>555000</v>
      </c>
      <c r="BE3" s="2">
        <f t="shared" si="0"/>
        <v>560000</v>
      </c>
      <c r="BF3" s="2">
        <f t="shared" si="0"/>
        <v>565000</v>
      </c>
      <c r="BG3" s="2">
        <f t="shared" si="0"/>
        <v>570000</v>
      </c>
      <c r="BH3" s="2">
        <f t="shared" si="0"/>
        <v>575000</v>
      </c>
      <c r="BI3" s="2">
        <f t="shared" si="0"/>
        <v>580000</v>
      </c>
      <c r="BJ3" s="2">
        <f t="shared" si="0"/>
        <v>585000</v>
      </c>
    </row>
    <row r="4" spans="2:62" ht="15">
      <c r="B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7" spans="2:62" ht="15">
      <c r="B7" t="s">
        <v>63</v>
      </c>
      <c r="C7" s="2">
        <v>70000</v>
      </c>
      <c r="D7" s="2">
        <v>100000</v>
      </c>
      <c r="E7" s="2">
        <v>250000</v>
      </c>
      <c r="F7" s="2">
        <f aca="true" t="shared" si="1" ref="F7:BJ7">+E7+5000</f>
        <v>255000</v>
      </c>
      <c r="G7" s="2">
        <f t="shared" si="1"/>
        <v>260000</v>
      </c>
      <c r="H7" s="2">
        <f t="shared" si="1"/>
        <v>265000</v>
      </c>
      <c r="I7" s="2">
        <f t="shared" si="1"/>
        <v>270000</v>
      </c>
      <c r="J7" s="2">
        <f t="shared" si="1"/>
        <v>275000</v>
      </c>
      <c r="K7" s="2">
        <f t="shared" si="1"/>
        <v>280000</v>
      </c>
      <c r="L7" s="2">
        <f t="shared" si="1"/>
        <v>285000</v>
      </c>
      <c r="M7" s="2">
        <f t="shared" si="1"/>
        <v>290000</v>
      </c>
      <c r="N7" s="2">
        <f t="shared" si="1"/>
        <v>295000</v>
      </c>
      <c r="O7" s="2">
        <f t="shared" si="1"/>
        <v>300000</v>
      </c>
      <c r="P7" s="2">
        <f t="shared" si="1"/>
        <v>305000</v>
      </c>
      <c r="Q7" s="2">
        <f t="shared" si="1"/>
        <v>310000</v>
      </c>
      <c r="R7" s="2">
        <f t="shared" si="1"/>
        <v>315000</v>
      </c>
      <c r="S7" s="2">
        <f t="shared" si="1"/>
        <v>320000</v>
      </c>
      <c r="T7" s="2">
        <f t="shared" si="1"/>
        <v>325000</v>
      </c>
      <c r="U7" s="2">
        <f t="shared" si="1"/>
        <v>330000</v>
      </c>
      <c r="V7" s="2">
        <f t="shared" si="1"/>
        <v>335000</v>
      </c>
      <c r="W7" s="2">
        <f t="shared" si="1"/>
        <v>340000</v>
      </c>
      <c r="X7" s="2">
        <f t="shared" si="1"/>
        <v>345000</v>
      </c>
      <c r="Y7" s="2">
        <f t="shared" si="1"/>
        <v>350000</v>
      </c>
      <c r="Z7" s="2">
        <f t="shared" si="1"/>
        <v>355000</v>
      </c>
      <c r="AA7" s="2">
        <f t="shared" si="1"/>
        <v>360000</v>
      </c>
      <c r="AB7" s="2">
        <f t="shared" si="1"/>
        <v>365000</v>
      </c>
      <c r="AC7" s="2">
        <f t="shared" si="1"/>
        <v>370000</v>
      </c>
      <c r="AD7" s="2">
        <f t="shared" si="1"/>
        <v>375000</v>
      </c>
      <c r="AE7" s="2">
        <f t="shared" si="1"/>
        <v>380000</v>
      </c>
      <c r="AF7" s="2">
        <f t="shared" si="1"/>
        <v>385000</v>
      </c>
      <c r="AG7" s="2">
        <f t="shared" si="1"/>
        <v>390000</v>
      </c>
      <c r="AH7" s="2">
        <f t="shared" si="1"/>
        <v>395000</v>
      </c>
      <c r="AI7" s="2">
        <f t="shared" si="1"/>
        <v>400000</v>
      </c>
      <c r="AJ7" s="2">
        <f t="shared" si="1"/>
        <v>405000</v>
      </c>
      <c r="AK7" s="2">
        <f t="shared" si="1"/>
        <v>410000</v>
      </c>
      <c r="AL7" s="2">
        <f t="shared" si="1"/>
        <v>415000</v>
      </c>
      <c r="AM7" s="2">
        <f t="shared" si="1"/>
        <v>420000</v>
      </c>
      <c r="AN7" s="2">
        <f t="shared" si="1"/>
        <v>425000</v>
      </c>
      <c r="AO7" s="2">
        <f t="shared" si="1"/>
        <v>430000</v>
      </c>
      <c r="AP7" s="2">
        <f t="shared" si="1"/>
        <v>435000</v>
      </c>
      <c r="AQ7" s="2">
        <f t="shared" si="1"/>
        <v>440000</v>
      </c>
      <c r="AR7" s="2">
        <f t="shared" si="1"/>
        <v>445000</v>
      </c>
      <c r="AS7" s="2">
        <f t="shared" si="1"/>
        <v>450000</v>
      </c>
      <c r="AT7" s="2">
        <f t="shared" si="1"/>
        <v>455000</v>
      </c>
      <c r="AU7" s="2">
        <f t="shared" si="1"/>
        <v>460000</v>
      </c>
      <c r="AV7" s="2">
        <f t="shared" si="1"/>
        <v>465000</v>
      </c>
      <c r="AW7" s="2">
        <f t="shared" si="1"/>
        <v>470000</v>
      </c>
      <c r="AX7" s="2">
        <f t="shared" si="1"/>
        <v>475000</v>
      </c>
      <c r="AY7" s="2">
        <f t="shared" si="1"/>
        <v>480000</v>
      </c>
      <c r="AZ7" s="2">
        <f t="shared" si="1"/>
        <v>485000</v>
      </c>
      <c r="BA7" s="2">
        <f t="shared" si="1"/>
        <v>490000</v>
      </c>
      <c r="BB7" s="2">
        <f t="shared" si="1"/>
        <v>495000</v>
      </c>
      <c r="BC7" s="2">
        <f t="shared" si="1"/>
        <v>500000</v>
      </c>
      <c r="BD7" s="2">
        <f t="shared" si="1"/>
        <v>505000</v>
      </c>
      <c r="BE7" s="2">
        <f t="shared" si="1"/>
        <v>510000</v>
      </c>
      <c r="BF7" s="2">
        <f t="shared" si="1"/>
        <v>515000</v>
      </c>
      <c r="BG7" s="2">
        <f t="shared" si="1"/>
        <v>520000</v>
      </c>
      <c r="BH7" s="2">
        <f t="shared" si="1"/>
        <v>525000</v>
      </c>
      <c r="BI7" s="2">
        <f t="shared" si="1"/>
        <v>530000</v>
      </c>
      <c r="BJ7" s="2">
        <f t="shared" si="1"/>
        <v>535000</v>
      </c>
    </row>
    <row r="9" ht="15">
      <c r="B9" t="s">
        <v>79</v>
      </c>
    </row>
    <row r="10" spans="2:3" ht="15">
      <c r="B10" t="s">
        <v>62</v>
      </c>
      <c r="C10" s="5">
        <v>0.21</v>
      </c>
    </row>
    <row r="11" spans="2:3" ht="15">
      <c r="B11" t="s">
        <v>63</v>
      </c>
      <c r="C11" s="5">
        <v>0.21</v>
      </c>
    </row>
    <row r="12" ht="15">
      <c r="CJ12">
        <v>0</v>
      </c>
    </row>
    <row r="13" ht="15">
      <c r="CJ13">
        <v>30</v>
      </c>
    </row>
    <row r="14" spans="2:88" ht="17.25" customHeight="1">
      <c r="B14" t="s">
        <v>64</v>
      </c>
      <c r="C14" s="6">
        <v>180</v>
      </c>
      <c r="CJ14">
        <v>60</v>
      </c>
    </row>
    <row r="15" ht="15">
      <c r="CJ15">
        <v>90</v>
      </c>
    </row>
    <row r="16" spans="2:88" ht="15">
      <c r="B16" t="s">
        <v>65</v>
      </c>
      <c r="C16" s="6">
        <v>180</v>
      </c>
      <c r="CJ16">
        <v>120</v>
      </c>
    </row>
    <row r="17" ht="15">
      <c r="CJ17">
        <v>150</v>
      </c>
    </row>
    <row r="18" spans="2:88" ht="15">
      <c r="B18" t="s">
        <v>87</v>
      </c>
      <c r="C18" s="5">
        <v>0.05</v>
      </c>
      <c r="CJ18">
        <v>180</v>
      </c>
    </row>
    <row r="19" ht="15">
      <c r="C19" s="8"/>
    </row>
    <row r="20" spans="2:88" ht="15">
      <c r="B20" t="s">
        <v>66</v>
      </c>
      <c r="C20" s="6" t="s">
        <v>67</v>
      </c>
      <c r="CJ20" t="s">
        <v>67</v>
      </c>
    </row>
    <row r="21" ht="15.75" thickBot="1">
      <c r="CJ21" t="s">
        <v>68</v>
      </c>
    </row>
    <row r="22" spans="2:5" ht="16.5" thickBot="1" thickTop="1">
      <c r="B22" s="10" t="s">
        <v>90</v>
      </c>
      <c r="C22" s="11" t="str">
        <f>+IF(B27&gt;B32,"REGIME IVA PER CASSA","REGIME IVA NON PER CASSA")</f>
        <v>REGIME IVA PER CASSA</v>
      </c>
      <c r="D22" s="12"/>
      <c r="E22" s="13"/>
    </row>
    <row r="23" ht="15.75" thickTop="1"/>
    <row r="24" spans="1:62" s="3" customFormat="1" ht="15">
      <c r="A24" s="3" t="s">
        <v>85</v>
      </c>
      <c r="C24" s="4" t="str">
        <f>+C2</f>
        <v>M1</v>
      </c>
      <c r="D24" s="4" t="str">
        <f>+D2</f>
        <v>M2</v>
      </c>
      <c r="E24" s="4" t="str">
        <f>+E2</f>
        <v>M3</v>
      </c>
      <c r="F24" s="4" t="str">
        <f>+F2</f>
        <v>M4</v>
      </c>
      <c r="G24" s="4" t="str">
        <f>+G2</f>
        <v>M5</v>
      </c>
      <c r="H24" s="4" t="str">
        <f aca="true" t="shared" si="2" ref="H24:BJ24">+H2</f>
        <v>M6</v>
      </c>
      <c r="I24" s="4" t="str">
        <f t="shared" si="2"/>
        <v>M7</v>
      </c>
      <c r="J24" s="4" t="str">
        <f t="shared" si="2"/>
        <v>M8</v>
      </c>
      <c r="K24" s="4" t="str">
        <f t="shared" si="2"/>
        <v>M9</v>
      </c>
      <c r="L24" s="4" t="str">
        <f t="shared" si="2"/>
        <v>M10</v>
      </c>
      <c r="M24" s="4" t="str">
        <f t="shared" si="2"/>
        <v>M11</v>
      </c>
      <c r="N24" s="4" t="str">
        <f t="shared" si="2"/>
        <v>M12</v>
      </c>
      <c r="O24" s="4" t="str">
        <f t="shared" si="2"/>
        <v>M13</v>
      </c>
      <c r="P24" s="4" t="str">
        <f t="shared" si="2"/>
        <v>M14</v>
      </c>
      <c r="Q24" s="4" t="str">
        <f t="shared" si="2"/>
        <v>M15</v>
      </c>
      <c r="R24" s="4" t="str">
        <f t="shared" si="2"/>
        <v>M16</v>
      </c>
      <c r="S24" s="4" t="str">
        <f t="shared" si="2"/>
        <v>M17</v>
      </c>
      <c r="T24" s="4" t="str">
        <f t="shared" si="2"/>
        <v>M18</v>
      </c>
      <c r="U24" s="4" t="str">
        <f t="shared" si="2"/>
        <v>M19</v>
      </c>
      <c r="V24" s="4" t="str">
        <f t="shared" si="2"/>
        <v>M20</v>
      </c>
      <c r="W24" s="4" t="str">
        <f t="shared" si="2"/>
        <v>M21</v>
      </c>
      <c r="X24" s="4" t="str">
        <f t="shared" si="2"/>
        <v>M22</v>
      </c>
      <c r="Y24" s="4" t="str">
        <f t="shared" si="2"/>
        <v>M23</v>
      </c>
      <c r="Z24" s="4" t="str">
        <f t="shared" si="2"/>
        <v>M24</v>
      </c>
      <c r="AA24" s="4" t="str">
        <f t="shared" si="2"/>
        <v>M25</v>
      </c>
      <c r="AB24" s="4" t="str">
        <f t="shared" si="2"/>
        <v>M26</v>
      </c>
      <c r="AC24" s="4" t="str">
        <f t="shared" si="2"/>
        <v>M27</v>
      </c>
      <c r="AD24" s="4" t="str">
        <f t="shared" si="2"/>
        <v>M28</v>
      </c>
      <c r="AE24" s="4" t="str">
        <f t="shared" si="2"/>
        <v>M29</v>
      </c>
      <c r="AF24" s="4" t="str">
        <f t="shared" si="2"/>
        <v>M30</v>
      </c>
      <c r="AG24" s="4" t="str">
        <f t="shared" si="2"/>
        <v>M31</v>
      </c>
      <c r="AH24" s="4" t="str">
        <f t="shared" si="2"/>
        <v>M32</v>
      </c>
      <c r="AI24" s="4" t="str">
        <f t="shared" si="2"/>
        <v>M33</v>
      </c>
      <c r="AJ24" s="4" t="str">
        <f t="shared" si="2"/>
        <v>M34</v>
      </c>
      <c r="AK24" s="4" t="str">
        <f t="shared" si="2"/>
        <v>M35</v>
      </c>
      <c r="AL24" s="4" t="str">
        <f t="shared" si="2"/>
        <v>M36</v>
      </c>
      <c r="AM24" s="4" t="str">
        <f t="shared" si="2"/>
        <v>M37</v>
      </c>
      <c r="AN24" s="4" t="str">
        <f t="shared" si="2"/>
        <v>M38</v>
      </c>
      <c r="AO24" s="4" t="str">
        <f t="shared" si="2"/>
        <v>M39</v>
      </c>
      <c r="AP24" s="4" t="str">
        <f t="shared" si="2"/>
        <v>M40</v>
      </c>
      <c r="AQ24" s="4" t="str">
        <f t="shared" si="2"/>
        <v>M41</v>
      </c>
      <c r="AR24" s="4" t="str">
        <f t="shared" si="2"/>
        <v>M42</v>
      </c>
      <c r="AS24" s="4" t="str">
        <f t="shared" si="2"/>
        <v>M43</v>
      </c>
      <c r="AT24" s="4" t="str">
        <f t="shared" si="2"/>
        <v>M44</v>
      </c>
      <c r="AU24" s="4" t="str">
        <f t="shared" si="2"/>
        <v>M45</v>
      </c>
      <c r="AV24" s="4" t="str">
        <f t="shared" si="2"/>
        <v>M46</v>
      </c>
      <c r="AW24" s="4" t="str">
        <f t="shared" si="2"/>
        <v>M47</v>
      </c>
      <c r="AX24" s="4" t="str">
        <f t="shared" si="2"/>
        <v>M48</v>
      </c>
      <c r="AY24" s="4" t="str">
        <f t="shared" si="2"/>
        <v>M49</v>
      </c>
      <c r="AZ24" s="4" t="str">
        <f t="shared" si="2"/>
        <v>M50</v>
      </c>
      <c r="BA24" s="4" t="str">
        <f t="shared" si="2"/>
        <v>M51</v>
      </c>
      <c r="BB24" s="4" t="str">
        <f t="shared" si="2"/>
        <v>M52</v>
      </c>
      <c r="BC24" s="4" t="str">
        <f t="shared" si="2"/>
        <v>M53</v>
      </c>
      <c r="BD24" s="4" t="str">
        <f t="shared" si="2"/>
        <v>M54</v>
      </c>
      <c r="BE24" s="4" t="str">
        <f t="shared" si="2"/>
        <v>M55</v>
      </c>
      <c r="BF24" s="4" t="str">
        <f t="shared" si="2"/>
        <v>M56</v>
      </c>
      <c r="BG24" s="4" t="str">
        <f t="shared" si="2"/>
        <v>M57</v>
      </c>
      <c r="BH24" s="4" t="str">
        <f t="shared" si="2"/>
        <v>M58</v>
      </c>
      <c r="BI24" s="4" t="str">
        <f t="shared" si="2"/>
        <v>M59</v>
      </c>
      <c r="BJ24" s="4" t="str">
        <f t="shared" si="2"/>
        <v>M60</v>
      </c>
    </row>
    <row r="25" spans="1:62" ht="15">
      <c r="A25" t="s">
        <v>89</v>
      </c>
      <c r="C25" s="7">
        <f>+IF(C20="mensile",C155,C165)</f>
        <v>0</v>
      </c>
      <c r="D25" s="7">
        <f>+IF(D20="mensile",D155,D165)</f>
        <v>0</v>
      </c>
      <c r="E25" s="7">
        <f>+IF(E20="mensile",E155,E165)</f>
        <v>0</v>
      </c>
      <c r="F25" s="7">
        <f>+IF(F20="mensile",F155,F165)</f>
        <v>0</v>
      </c>
      <c r="G25" s="7">
        <f>+IF(G20="mensile",G155,G165)</f>
        <v>0</v>
      </c>
      <c r="H25" s="7">
        <f aca="true" t="shared" si="3" ref="H25:BJ25">+IF(H20="mensile",H155,H165)</f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-23100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-29400</v>
      </c>
      <c r="R25" s="7">
        <f t="shared" si="3"/>
        <v>0</v>
      </c>
      <c r="S25" s="7">
        <f t="shared" si="3"/>
        <v>-31500</v>
      </c>
      <c r="T25" s="7">
        <f t="shared" si="3"/>
        <v>0</v>
      </c>
      <c r="U25" s="7">
        <f t="shared" si="3"/>
        <v>0</v>
      </c>
      <c r="V25" s="7">
        <f t="shared" si="3"/>
        <v>-31500</v>
      </c>
      <c r="W25" s="7">
        <f t="shared" si="3"/>
        <v>0</v>
      </c>
      <c r="X25" s="7">
        <f t="shared" si="3"/>
        <v>0</v>
      </c>
      <c r="Y25" s="7">
        <f t="shared" si="3"/>
        <v>-31500</v>
      </c>
      <c r="Z25" s="7">
        <f t="shared" si="3"/>
        <v>-20328</v>
      </c>
      <c r="AA25" s="7">
        <f t="shared" si="3"/>
        <v>0</v>
      </c>
      <c r="AB25" s="7">
        <f t="shared" si="3"/>
        <v>0</v>
      </c>
      <c r="AC25" s="7">
        <f t="shared" si="3"/>
        <v>-11172</v>
      </c>
      <c r="AD25" s="7">
        <f t="shared" si="3"/>
        <v>0</v>
      </c>
      <c r="AE25" s="7">
        <f t="shared" si="3"/>
        <v>-31500</v>
      </c>
      <c r="AF25" s="7">
        <f t="shared" si="3"/>
        <v>0</v>
      </c>
      <c r="AG25" s="7">
        <f t="shared" si="3"/>
        <v>0</v>
      </c>
      <c r="AH25" s="7">
        <f t="shared" si="3"/>
        <v>-31500</v>
      </c>
      <c r="AI25" s="7">
        <f t="shared" si="3"/>
        <v>0</v>
      </c>
      <c r="AJ25" s="7">
        <f t="shared" si="3"/>
        <v>0</v>
      </c>
      <c r="AK25" s="7">
        <f t="shared" si="3"/>
        <v>-31500</v>
      </c>
      <c r="AL25" s="7">
        <f t="shared" si="3"/>
        <v>-27720</v>
      </c>
      <c r="AM25" s="7">
        <f t="shared" si="3"/>
        <v>0</v>
      </c>
      <c r="AN25" s="7">
        <f t="shared" si="3"/>
        <v>0</v>
      </c>
      <c r="AO25" s="7">
        <f t="shared" si="3"/>
        <v>-3780</v>
      </c>
      <c r="AP25" s="7">
        <f t="shared" si="3"/>
        <v>0</v>
      </c>
      <c r="AQ25" s="7">
        <f t="shared" si="3"/>
        <v>-31500</v>
      </c>
      <c r="AR25" s="7">
        <f t="shared" si="3"/>
        <v>0</v>
      </c>
      <c r="AS25" s="7">
        <f t="shared" si="3"/>
        <v>0</v>
      </c>
      <c r="AT25" s="7">
        <f t="shared" si="3"/>
        <v>-31500</v>
      </c>
      <c r="AU25" s="7">
        <f t="shared" si="3"/>
        <v>0</v>
      </c>
      <c r="AV25" s="7">
        <f t="shared" si="3"/>
        <v>0</v>
      </c>
      <c r="AW25" s="7">
        <f t="shared" si="3"/>
        <v>-31500</v>
      </c>
      <c r="AX25" s="7">
        <f t="shared" si="3"/>
        <v>-59220</v>
      </c>
      <c r="AY25" s="7">
        <f t="shared" si="3"/>
        <v>0</v>
      </c>
      <c r="AZ25" s="7">
        <f t="shared" si="3"/>
        <v>0</v>
      </c>
      <c r="BA25" s="7">
        <f t="shared" si="3"/>
        <v>-224280</v>
      </c>
      <c r="BB25" s="7">
        <f t="shared" si="3"/>
        <v>0</v>
      </c>
      <c r="BC25" s="7">
        <f t="shared" si="3"/>
        <v>-31500</v>
      </c>
      <c r="BD25" s="7">
        <f t="shared" si="3"/>
        <v>0</v>
      </c>
      <c r="BE25" s="7">
        <f t="shared" si="3"/>
        <v>0</v>
      </c>
      <c r="BF25" s="7">
        <f t="shared" si="3"/>
        <v>-31500</v>
      </c>
      <c r="BG25" s="7">
        <f t="shared" si="3"/>
        <v>0</v>
      </c>
      <c r="BH25" s="7">
        <f t="shared" si="3"/>
        <v>0</v>
      </c>
      <c r="BI25" s="7">
        <f t="shared" si="3"/>
        <v>-31500</v>
      </c>
      <c r="BJ25" s="7">
        <f t="shared" si="3"/>
        <v>-86940</v>
      </c>
    </row>
    <row r="27" spans="1:2" ht="15">
      <c r="A27" t="s">
        <v>86</v>
      </c>
      <c r="B27" s="9">
        <f>NPV(C18,SUM(C25:N25),+SUM(O25:Z25),SUM(AA25:AL25),SUM(AM25:AX25),SUM(AY25:BJ25))</f>
        <v>-715515.9486016629</v>
      </c>
    </row>
    <row r="29" spans="1:62" s="3" customFormat="1" ht="15">
      <c r="A29" s="3" t="s">
        <v>88</v>
      </c>
      <c r="C29" s="4" t="str">
        <f>+C24</f>
        <v>M1</v>
      </c>
      <c r="D29" s="4" t="str">
        <f aca="true" t="shared" si="4" ref="D29:BJ29">+D24</f>
        <v>M2</v>
      </c>
      <c r="E29" s="4" t="str">
        <f t="shared" si="4"/>
        <v>M3</v>
      </c>
      <c r="F29" s="4" t="str">
        <f t="shared" si="4"/>
        <v>M4</v>
      </c>
      <c r="G29" s="4" t="str">
        <f t="shared" si="4"/>
        <v>M5</v>
      </c>
      <c r="H29" s="4" t="str">
        <f t="shared" si="4"/>
        <v>M6</v>
      </c>
      <c r="I29" s="4" t="str">
        <f t="shared" si="4"/>
        <v>M7</v>
      </c>
      <c r="J29" s="4" t="str">
        <f t="shared" si="4"/>
        <v>M8</v>
      </c>
      <c r="K29" s="4" t="str">
        <f t="shared" si="4"/>
        <v>M9</v>
      </c>
      <c r="L29" s="4" t="str">
        <f t="shared" si="4"/>
        <v>M10</v>
      </c>
      <c r="M29" s="4" t="str">
        <f t="shared" si="4"/>
        <v>M11</v>
      </c>
      <c r="N29" s="4" t="str">
        <f t="shared" si="4"/>
        <v>M12</v>
      </c>
      <c r="O29" s="4" t="str">
        <f t="shared" si="4"/>
        <v>M13</v>
      </c>
      <c r="P29" s="4" t="str">
        <f t="shared" si="4"/>
        <v>M14</v>
      </c>
      <c r="Q29" s="4" t="str">
        <f t="shared" si="4"/>
        <v>M15</v>
      </c>
      <c r="R29" s="4" t="str">
        <f t="shared" si="4"/>
        <v>M16</v>
      </c>
      <c r="S29" s="4" t="str">
        <f t="shared" si="4"/>
        <v>M17</v>
      </c>
      <c r="T29" s="4" t="str">
        <f t="shared" si="4"/>
        <v>M18</v>
      </c>
      <c r="U29" s="4" t="str">
        <f t="shared" si="4"/>
        <v>M19</v>
      </c>
      <c r="V29" s="4" t="str">
        <f t="shared" si="4"/>
        <v>M20</v>
      </c>
      <c r="W29" s="4" t="str">
        <f t="shared" si="4"/>
        <v>M21</v>
      </c>
      <c r="X29" s="4" t="str">
        <f t="shared" si="4"/>
        <v>M22</v>
      </c>
      <c r="Y29" s="4" t="str">
        <f t="shared" si="4"/>
        <v>M23</v>
      </c>
      <c r="Z29" s="4" t="str">
        <f t="shared" si="4"/>
        <v>M24</v>
      </c>
      <c r="AA29" s="4" t="str">
        <f t="shared" si="4"/>
        <v>M25</v>
      </c>
      <c r="AB29" s="4" t="str">
        <f t="shared" si="4"/>
        <v>M26</v>
      </c>
      <c r="AC29" s="4" t="str">
        <f t="shared" si="4"/>
        <v>M27</v>
      </c>
      <c r="AD29" s="4" t="str">
        <f t="shared" si="4"/>
        <v>M28</v>
      </c>
      <c r="AE29" s="4" t="str">
        <f t="shared" si="4"/>
        <v>M29</v>
      </c>
      <c r="AF29" s="4" t="str">
        <f t="shared" si="4"/>
        <v>M30</v>
      </c>
      <c r="AG29" s="4" t="str">
        <f t="shared" si="4"/>
        <v>M31</v>
      </c>
      <c r="AH29" s="4" t="str">
        <f t="shared" si="4"/>
        <v>M32</v>
      </c>
      <c r="AI29" s="4" t="str">
        <f t="shared" si="4"/>
        <v>M33</v>
      </c>
      <c r="AJ29" s="4" t="str">
        <f t="shared" si="4"/>
        <v>M34</v>
      </c>
      <c r="AK29" s="4" t="str">
        <f t="shared" si="4"/>
        <v>M35</v>
      </c>
      <c r="AL29" s="4" t="str">
        <f t="shared" si="4"/>
        <v>M36</v>
      </c>
      <c r="AM29" s="4" t="str">
        <f t="shared" si="4"/>
        <v>M37</v>
      </c>
      <c r="AN29" s="4" t="str">
        <f t="shared" si="4"/>
        <v>M38</v>
      </c>
      <c r="AO29" s="4" t="str">
        <f t="shared" si="4"/>
        <v>M39</v>
      </c>
      <c r="AP29" s="4" t="str">
        <f t="shared" si="4"/>
        <v>M40</v>
      </c>
      <c r="AQ29" s="4" t="str">
        <f t="shared" si="4"/>
        <v>M41</v>
      </c>
      <c r="AR29" s="4" t="str">
        <f t="shared" si="4"/>
        <v>M42</v>
      </c>
      <c r="AS29" s="4" t="str">
        <f t="shared" si="4"/>
        <v>M43</v>
      </c>
      <c r="AT29" s="4" t="str">
        <f t="shared" si="4"/>
        <v>M44</v>
      </c>
      <c r="AU29" s="4" t="str">
        <f t="shared" si="4"/>
        <v>M45</v>
      </c>
      <c r="AV29" s="4" t="str">
        <f t="shared" si="4"/>
        <v>M46</v>
      </c>
      <c r="AW29" s="4" t="str">
        <f t="shared" si="4"/>
        <v>M47</v>
      </c>
      <c r="AX29" s="4" t="str">
        <f t="shared" si="4"/>
        <v>M48</v>
      </c>
      <c r="AY29" s="4" t="str">
        <f t="shared" si="4"/>
        <v>M49</v>
      </c>
      <c r="AZ29" s="4" t="str">
        <f t="shared" si="4"/>
        <v>M50</v>
      </c>
      <c r="BA29" s="4" t="str">
        <f t="shared" si="4"/>
        <v>M51</v>
      </c>
      <c r="BB29" s="4" t="str">
        <f t="shared" si="4"/>
        <v>M52</v>
      </c>
      <c r="BC29" s="4" t="str">
        <f t="shared" si="4"/>
        <v>M53</v>
      </c>
      <c r="BD29" s="4" t="str">
        <f t="shared" si="4"/>
        <v>M54</v>
      </c>
      <c r="BE29" s="4" t="str">
        <f t="shared" si="4"/>
        <v>M55</v>
      </c>
      <c r="BF29" s="4" t="str">
        <f t="shared" si="4"/>
        <v>M56</v>
      </c>
      <c r="BG29" s="4" t="str">
        <f t="shared" si="4"/>
        <v>M57</v>
      </c>
      <c r="BH29" s="4" t="str">
        <f t="shared" si="4"/>
        <v>M58</v>
      </c>
      <c r="BI29" s="4" t="str">
        <f t="shared" si="4"/>
        <v>M59</v>
      </c>
      <c r="BJ29" s="4" t="str">
        <f t="shared" si="4"/>
        <v>M60</v>
      </c>
    </row>
    <row r="30" spans="1:62" ht="15">
      <c r="A30" t="s">
        <v>89</v>
      </c>
      <c r="C30" s="7">
        <f>+IF(C20="mensile",C128,C138)</f>
        <v>0</v>
      </c>
      <c r="D30" s="7">
        <f aca="true" t="shared" si="5" ref="D30:BJ30">+IF(D20="mensile",D128,D138)</f>
        <v>0</v>
      </c>
      <c r="E30" s="7">
        <f t="shared" si="5"/>
        <v>0</v>
      </c>
      <c r="F30" s="7">
        <f t="shared" si="5"/>
        <v>0</v>
      </c>
      <c r="G30" s="7">
        <f t="shared" si="5"/>
        <v>-23100</v>
      </c>
      <c r="H30" s="7">
        <f t="shared" si="5"/>
        <v>0</v>
      </c>
      <c r="I30" s="7">
        <f t="shared" si="5"/>
        <v>0</v>
      </c>
      <c r="J30" s="7">
        <f t="shared" si="5"/>
        <v>-29400</v>
      </c>
      <c r="K30" s="7">
        <f t="shared" si="5"/>
        <v>0</v>
      </c>
      <c r="L30" s="7">
        <f t="shared" si="5"/>
        <v>0</v>
      </c>
      <c r="M30" s="7">
        <f t="shared" si="5"/>
        <v>-31500</v>
      </c>
      <c r="N30" s="7">
        <f t="shared" si="5"/>
        <v>0</v>
      </c>
      <c r="O30" s="7">
        <f t="shared" si="5"/>
        <v>0</v>
      </c>
      <c r="P30" s="7">
        <f t="shared" si="5"/>
        <v>0</v>
      </c>
      <c r="Q30" s="7">
        <f t="shared" si="5"/>
        <v>-31500</v>
      </c>
      <c r="R30" s="7">
        <f t="shared" si="5"/>
        <v>0</v>
      </c>
      <c r="S30" s="7">
        <f t="shared" si="5"/>
        <v>-31500</v>
      </c>
      <c r="T30" s="7">
        <f t="shared" si="5"/>
        <v>0</v>
      </c>
      <c r="U30" s="7">
        <f t="shared" si="5"/>
        <v>0</v>
      </c>
      <c r="V30" s="7">
        <f t="shared" si="5"/>
        <v>-31500</v>
      </c>
      <c r="W30" s="7">
        <f t="shared" si="5"/>
        <v>0</v>
      </c>
      <c r="X30" s="7">
        <f t="shared" si="5"/>
        <v>0</v>
      </c>
      <c r="Y30" s="7">
        <f t="shared" si="5"/>
        <v>-31500</v>
      </c>
      <c r="Z30" s="7">
        <f t="shared" si="5"/>
        <v>-27720</v>
      </c>
      <c r="AA30" s="7">
        <f t="shared" si="5"/>
        <v>0</v>
      </c>
      <c r="AB30" s="7">
        <f t="shared" si="5"/>
        <v>0</v>
      </c>
      <c r="AC30" s="7">
        <f t="shared" si="5"/>
        <v>-3780</v>
      </c>
      <c r="AD30" s="7">
        <f t="shared" si="5"/>
        <v>0</v>
      </c>
      <c r="AE30" s="7">
        <f t="shared" si="5"/>
        <v>-31500</v>
      </c>
      <c r="AF30" s="7">
        <f t="shared" si="5"/>
        <v>0</v>
      </c>
      <c r="AG30" s="7">
        <f t="shared" si="5"/>
        <v>0</v>
      </c>
      <c r="AH30" s="7">
        <f t="shared" si="5"/>
        <v>-31500</v>
      </c>
      <c r="AI30" s="7">
        <f t="shared" si="5"/>
        <v>0</v>
      </c>
      <c r="AJ30" s="7">
        <f t="shared" si="5"/>
        <v>0</v>
      </c>
      <c r="AK30" s="7">
        <f t="shared" si="5"/>
        <v>-31500</v>
      </c>
      <c r="AL30" s="7">
        <f t="shared" si="5"/>
        <v>-27720</v>
      </c>
      <c r="AM30" s="7">
        <f t="shared" si="5"/>
        <v>0</v>
      </c>
      <c r="AN30" s="7">
        <f t="shared" si="5"/>
        <v>0</v>
      </c>
      <c r="AO30" s="7">
        <f t="shared" si="5"/>
        <v>-3780</v>
      </c>
      <c r="AP30" s="7">
        <f t="shared" si="5"/>
        <v>0</v>
      </c>
      <c r="AQ30" s="7">
        <f t="shared" si="5"/>
        <v>-31500</v>
      </c>
      <c r="AR30" s="7">
        <f t="shared" si="5"/>
        <v>0</v>
      </c>
      <c r="AS30" s="7">
        <f t="shared" si="5"/>
        <v>0</v>
      </c>
      <c r="AT30" s="7">
        <f t="shared" si="5"/>
        <v>-31500</v>
      </c>
      <c r="AU30" s="7">
        <f t="shared" si="5"/>
        <v>0</v>
      </c>
      <c r="AV30" s="7">
        <f t="shared" si="5"/>
        <v>0</v>
      </c>
      <c r="AW30" s="7">
        <f t="shared" si="5"/>
        <v>-31500</v>
      </c>
      <c r="AX30" s="7">
        <f t="shared" si="5"/>
        <v>-59220</v>
      </c>
      <c r="AY30" s="7">
        <f t="shared" si="5"/>
        <v>0</v>
      </c>
      <c r="AZ30" s="7">
        <f t="shared" si="5"/>
        <v>0</v>
      </c>
      <c r="BA30" s="7">
        <f t="shared" si="5"/>
        <v>-224280</v>
      </c>
      <c r="BB30" s="7">
        <f t="shared" si="5"/>
        <v>0</v>
      </c>
      <c r="BC30" s="7">
        <f t="shared" si="5"/>
        <v>-31500</v>
      </c>
      <c r="BD30" s="7">
        <f t="shared" si="5"/>
        <v>0</v>
      </c>
      <c r="BE30" s="7">
        <f t="shared" si="5"/>
        <v>0</v>
      </c>
      <c r="BF30" s="7">
        <f t="shared" si="5"/>
        <v>-31500</v>
      </c>
      <c r="BG30" s="7">
        <f t="shared" si="5"/>
        <v>0</v>
      </c>
      <c r="BH30" s="7">
        <f t="shared" si="5"/>
        <v>0</v>
      </c>
      <c r="BI30" s="7">
        <f t="shared" si="5"/>
        <v>-31500</v>
      </c>
      <c r="BJ30" s="7">
        <f t="shared" si="5"/>
        <v>-86940</v>
      </c>
    </row>
    <row r="32" spans="1:2" ht="15">
      <c r="A32" t="s">
        <v>86</v>
      </c>
      <c r="B32" s="9">
        <f>NPV(C18,SUM(C30:N30),+SUM(O30:Z30),SUM(AA30:AL30),SUM(AM30:AX30),SUM(AY30:BJ30))</f>
        <v>-775739.9848828419</v>
      </c>
    </row>
    <row r="110" spans="1:63" ht="15">
      <c r="A110" s="15" t="s">
        <v>91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</row>
    <row r="111" spans="1:63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63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63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63" ht="15">
      <c r="A114" s="15" t="s">
        <v>77</v>
      </c>
      <c r="B114" s="14" t="s">
        <v>78</v>
      </c>
      <c r="C114" s="16" t="str">
        <f aca="true" t="shared" si="6" ref="C114:AH114">+C2</f>
        <v>M1</v>
      </c>
      <c r="D114" s="16" t="str">
        <f t="shared" si="6"/>
        <v>M2</v>
      </c>
      <c r="E114" s="16" t="str">
        <f t="shared" si="6"/>
        <v>M3</v>
      </c>
      <c r="F114" s="16" t="str">
        <f t="shared" si="6"/>
        <v>M4</v>
      </c>
      <c r="G114" s="16" t="str">
        <f t="shared" si="6"/>
        <v>M5</v>
      </c>
      <c r="H114" s="16" t="str">
        <f t="shared" si="6"/>
        <v>M6</v>
      </c>
      <c r="I114" s="16" t="str">
        <f t="shared" si="6"/>
        <v>M7</v>
      </c>
      <c r="J114" s="16" t="str">
        <f t="shared" si="6"/>
        <v>M8</v>
      </c>
      <c r="K114" s="16" t="str">
        <f t="shared" si="6"/>
        <v>M9</v>
      </c>
      <c r="L114" s="16" t="str">
        <f t="shared" si="6"/>
        <v>M10</v>
      </c>
      <c r="M114" s="16" t="str">
        <f t="shared" si="6"/>
        <v>M11</v>
      </c>
      <c r="N114" s="16" t="str">
        <f t="shared" si="6"/>
        <v>M12</v>
      </c>
      <c r="O114" s="16" t="str">
        <f t="shared" si="6"/>
        <v>M13</v>
      </c>
      <c r="P114" s="16" t="str">
        <f t="shared" si="6"/>
        <v>M14</v>
      </c>
      <c r="Q114" s="16" t="str">
        <f t="shared" si="6"/>
        <v>M15</v>
      </c>
      <c r="R114" s="16" t="str">
        <f t="shared" si="6"/>
        <v>M16</v>
      </c>
      <c r="S114" s="16" t="str">
        <f t="shared" si="6"/>
        <v>M17</v>
      </c>
      <c r="T114" s="16" t="str">
        <f t="shared" si="6"/>
        <v>M18</v>
      </c>
      <c r="U114" s="16" t="str">
        <f t="shared" si="6"/>
        <v>M19</v>
      </c>
      <c r="V114" s="16" t="str">
        <f t="shared" si="6"/>
        <v>M20</v>
      </c>
      <c r="W114" s="16" t="str">
        <f t="shared" si="6"/>
        <v>M21</v>
      </c>
      <c r="X114" s="16" t="str">
        <f t="shared" si="6"/>
        <v>M22</v>
      </c>
      <c r="Y114" s="16" t="str">
        <f t="shared" si="6"/>
        <v>M23</v>
      </c>
      <c r="Z114" s="16" t="str">
        <f t="shared" si="6"/>
        <v>M24</v>
      </c>
      <c r="AA114" s="16" t="str">
        <f t="shared" si="6"/>
        <v>M25</v>
      </c>
      <c r="AB114" s="16" t="str">
        <f t="shared" si="6"/>
        <v>M26</v>
      </c>
      <c r="AC114" s="16" t="str">
        <f t="shared" si="6"/>
        <v>M27</v>
      </c>
      <c r="AD114" s="16" t="str">
        <f t="shared" si="6"/>
        <v>M28</v>
      </c>
      <c r="AE114" s="16" t="str">
        <f t="shared" si="6"/>
        <v>M29</v>
      </c>
      <c r="AF114" s="16" t="str">
        <f t="shared" si="6"/>
        <v>M30</v>
      </c>
      <c r="AG114" s="16" t="str">
        <f t="shared" si="6"/>
        <v>M31</v>
      </c>
      <c r="AH114" s="16" t="str">
        <f t="shared" si="6"/>
        <v>M32</v>
      </c>
      <c r="AI114" s="16" t="str">
        <f aca="true" t="shared" si="7" ref="AI114:BJ114">+AI2</f>
        <v>M33</v>
      </c>
      <c r="AJ114" s="16" t="str">
        <f t="shared" si="7"/>
        <v>M34</v>
      </c>
      <c r="AK114" s="16" t="str">
        <f t="shared" si="7"/>
        <v>M35</v>
      </c>
      <c r="AL114" s="16" t="str">
        <f t="shared" si="7"/>
        <v>M36</v>
      </c>
      <c r="AM114" s="16" t="str">
        <f t="shared" si="7"/>
        <v>M37</v>
      </c>
      <c r="AN114" s="16" t="str">
        <f t="shared" si="7"/>
        <v>M38</v>
      </c>
      <c r="AO114" s="16" t="str">
        <f t="shared" si="7"/>
        <v>M39</v>
      </c>
      <c r="AP114" s="16" t="str">
        <f t="shared" si="7"/>
        <v>M40</v>
      </c>
      <c r="AQ114" s="16" t="str">
        <f t="shared" si="7"/>
        <v>M41</v>
      </c>
      <c r="AR114" s="16" t="str">
        <f t="shared" si="7"/>
        <v>M42</v>
      </c>
      <c r="AS114" s="16" t="str">
        <f t="shared" si="7"/>
        <v>M43</v>
      </c>
      <c r="AT114" s="16" t="str">
        <f t="shared" si="7"/>
        <v>M44</v>
      </c>
      <c r="AU114" s="16" t="str">
        <f t="shared" si="7"/>
        <v>M45</v>
      </c>
      <c r="AV114" s="16" t="str">
        <f t="shared" si="7"/>
        <v>M46</v>
      </c>
      <c r="AW114" s="16" t="str">
        <f t="shared" si="7"/>
        <v>M47</v>
      </c>
      <c r="AX114" s="16" t="str">
        <f t="shared" si="7"/>
        <v>M48</v>
      </c>
      <c r="AY114" s="16" t="str">
        <f t="shared" si="7"/>
        <v>M49</v>
      </c>
      <c r="AZ114" s="16" t="str">
        <f t="shared" si="7"/>
        <v>M50</v>
      </c>
      <c r="BA114" s="16" t="str">
        <f t="shared" si="7"/>
        <v>M51</v>
      </c>
      <c r="BB114" s="16" t="str">
        <f t="shared" si="7"/>
        <v>M52</v>
      </c>
      <c r="BC114" s="16" t="str">
        <f t="shared" si="7"/>
        <v>M53</v>
      </c>
      <c r="BD114" s="16" t="str">
        <f t="shared" si="7"/>
        <v>M54</v>
      </c>
      <c r="BE114" s="16" t="str">
        <f t="shared" si="7"/>
        <v>M55</v>
      </c>
      <c r="BF114" s="16" t="str">
        <f t="shared" si="7"/>
        <v>M56</v>
      </c>
      <c r="BG114" s="16" t="str">
        <f t="shared" si="7"/>
        <v>M57</v>
      </c>
      <c r="BH114" s="16" t="str">
        <f t="shared" si="7"/>
        <v>M58</v>
      </c>
      <c r="BI114" s="16" t="str">
        <f t="shared" si="7"/>
        <v>M59</v>
      </c>
      <c r="BJ114" s="16" t="str">
        <f t="shared" si="7"/>
        <v>M60</v>
      </c>
      <c r="BK114" s="14"/>
    </row>
    <row r="115" spans="1:63" ht="15">
      <c r="A115" s="14"/>
      <c r="B115" s="14" t="s">
        <v>80</v>
      </c>
      <c r="C115" s="17">
        <f aca="true" t="shared" si="8" ref="C115:AH115">+C3*$C$10</f>
        <v>21000</v>
      </c>
      <c r="D115" s="17">
        <f t="shared" si="8"/>
        <v>31500</v>
      </c>
      <c r="E115" s="17">
        <f t="shared" si="8"/>
        <v>58800</v>
      </c>
      <c r="F115" s="17">
        <f t="shared" si="8"/>
        <v>63000</v>
      </c>
      <c r="G115" s="17">
        <f t="shared" si="8"/>
        <v>63000</v>
      </c>
      <c r="H115" s="17">
        <f t="shared" si="8"/>
        <v>67200</v>
      </c>
      <c r="I115" s="17">
        <f t="shared" si="8"/>
        <v>67200</v>
      </c>
      <c r="J115" s="17">
        <f t="shared" si="8"/>
        <v>68250</v>
      </c>
      <c r="K115" s="17">
        <f t="shared" si="8"/>
        <v>69300</v>
      </c>
      <c r="L115" s="17">
        <f t="shared" si="8"/>
        <v>70350</v>
      </c>
      <c r="M115" s="17">
        <f t="shared" si="8"/>
        <v>71400</v>
      </c>
      <c r="N115" s="17">
        <f t="shared" si="8"/>
        <v>72450</v>
      </c>
      <c r="O115" s="17">
        <f t="shared" si="8"/>
        <v>73500</v>
      </c>
      <c r="P115" s="17">
        <f t="shared" si="8"/>
        <v>74550</v>
      </c>
      <c r="Q115" s="17">
        <f t="shared" si="8"/>
        <v>75600</v>
      </c>
      <c r="R115" s="17">
        <f t="shared" si="8"/>
        <v>76650</v>
      </c>
      <c r="S115" s="17">
        <f t="shared" si="8"/>
        <v>77700</v>
      </c>
      <c r="T115" s="17">
        <f t="shared" si="8"/>
        <v>78750</v>
      </c>
      <c r="U115" s="17">
        <f t="shared" si="8"/>
        <v>79800</v>
      </c>
      <c r="V115" s="17">
        <f t="shared" si="8"/>
        <v>80850</v>
      </c>
      <c r="W115" s="17">
        <f t="shared" si="8"/>
        <v>81900</v>
      </c>
      <c r="X115" s="17">
        <f t="shared" si="8"/>
        <v>82950</v>
      </c>
      <c r="Y115" s="17">
        <f t="shared" si="8"/>
        <v>84000</v>
      </c>
      <c r="Z115" s="17">
        <f t="shared" si="8"/>
        <v>85050</v>
      </c>
      <c r="AA115" s="17">
        <f t="shared" si="8"/>
        <v>86100</v>
      </c>
      <c r="AB115" s="17">
        <f t="shared" si="8"/>
        <v>87150</v>
      </c>
      <c r="AC115" s="17">
        <f t="shared" si="8"/>
        <v>88200</v>
      </c>
      <c r="AD115" s="17">
        <f t="shared" si="8"/>
        <v>89250</v>
      </c>
      <c r="AE115" s="17">
        <f t="shared" si="8"/>
        <v>90300</v>
      </c>
      <c r="AF115" s="17">
        <f t="shared" si="8"/>
        <v>91350</v>
      </c>
      <c r="AG115" s="17">
        <f t="shared" si="8"/>
        <v>92400</v>
      </c>
      <c r="AH115" s="17">
        <f t="shared" si="8"/>
        <v>93450</v>
      </c>
      <c r="AI115" s="17">
        <f aca="true" t="shared" si="9" ref="AI115:BJ115">+AI3*$C$10</f>
        <v>94500</v>
      </c>
      <c r="AJ115" s="17">
        <f t="shared" si="9"/>
        <v>95550</v>
      </c>
      <c r="AK115" s="17">
        <f t="shared" si="9"/>
        <v>96600</v>
      </c>
      <c r="AL115" s="17">
        <f t="shared" si="9"/>
        <v>97650</v>
      </c>
      <c r="AM115" s="17">
        <f t="shared" si="9"/>
        <v>98700</v>
      </c>
      <c r="AN115" s="17">
        <f t="shared" si="9"/>
        <v>99750</v>
      </c>
      <c r="AO115" s="17">
        <f t="shared" si="9"/>
        <v>100800</v>
      </c>
      <c r="AP115" s="17">
        <f t="shared" si="9"/>
        <v>101850</v>
      </c>
      <c r="AQ115" s="17">
        <f t="shared" si="9"/>
        <v>102900</v>
      </c>
      <c r="AR115" s="17">
        <f t="shared" si="9"/>
        <v>103950</v>
      </c>
      <c r="AS115" s="17">
        <f t="shared" si="9"/>
        <v>105000</v>
      </c>
      <c r="AT115" s="17">
        <f t="shared" si="9"/>
        <v>106050</v>
      </c>
      <c r="AU115" s="17">
        <f t="shared" si="9"/>
        <v>107100</v>
      </c>
      <c r="AV115" s="17">
        <f t="shared" si="9"/>
        <v>108150</v>
      </c>
      <c r="AW115" s="17">
        <f t="shared" si="9"/>
        <v>109200</v>
      </c>
      <c r="AX115" s="17">
        <f t="shared" si="9"/>
        <v>110250</v>
      </c>
      <c r="AY115" s="17">
        <f t="shared" si="9"/>
        <v>111300</v>
      </c>
      <c r="AZ115" s="17">
        <f t="shared" si="9"/>
        <v>112350</v>
      </c>
      <c r="BA115" s="17">
        <f t="shared" si="9"/>
        <v>113400</v>
      </c>
      <c r="BB115" s="17">
        <f t="shared" si="9"/>
        <v>114450</v>
      </c>
      <c r="BC115" s="17">
        <f t="shared" si="9"/>
        <v>115500</v>
      </c>
      <c r="BD115" s="17">
        <f t="shared" si="9"/>
        <v>116550</v>
      </c>
      <c r="BE115" s="17">
        <f t="shared" si="9"/>
        <v>117600</v>
      </c>
      <c r="BF115" s="17">
        <f t="shared" si="9"/>
        <v>118650</v>
      </c>
      <c r="BG115" s="17">
        <f t="shared" si="9"/>
        <v>119700</v>
      </c>
      <c r="BH115" s="17">
        <f t="shared" si="9"/>
        <v>120750</v>
      </c>
      <c r="BI115" s="17">
        <f t="shared" si="9"/>
        <v>121800</v>
      </c>
      <c r="BJ115" s="17">
        <f t="shared" si="9"/>
        <v>122850</v>
      </c>
      <c r="BK115" s="14"/>
    </row>
    <row r="116" spans="1:63" ht="15">
      <c r="A116" s="14"/>
      <c r="B116" s="14" t="s">
        <v>81</v>
      </c>
      <c r="C116" s="17">
        <f aca="true" t="shared" si="10" ref="C116:AH116">+C4*$C$10</f>
        <v>0</v>
      </c>
      <c r="D116" s="17">
        <f t="shared" si="10"/>
        <v>0</v>
      </c>
      <c r="E116" s="17">
        <f t="shared" si="10"/>
        <v>0</v>
      </c>
      <c r="F116" s="17">
        <f t="shared" si="10"/>
        <v>0</v>
      </c>
      <c r="G116" s="17">
        <f t="shared" si="10"/>
        <v>0</v>
      </c>
      <c r="H116" s="17">
        <f t="shared" si="10"/>
        <v>0</v>
      </c>
      <c r="I116" s="17">
        <f t="shared" si="10"/>
        <v>0</v>
      </c>
      <c r="J116" s="17">
        <f t="shared" si="10"/>
        <v>0</v>
      </c>
      <c r="K116" s="17">
        <f t="shared" si="10"/>
        <v>0</v>
      </c>
      <c r="L116" s="17">
        <f t="shared" si="10"/>
        <v>0</v>
      </c>
      <c r="M116" s="17">
        <f t="shared" si="10"/>
        <v>0</v>
      </c>
      <c r="N116" s="17">
        <f t="shared" si="10"/>
        <v>0</v>
      </c>
      <c r="O116" s="17">
        <f t="shared" si="10"/>
        <v>0</v>
      </c>
      <c r="P116" s="17">
        <f t="shared" si="10"/>
        <v>0</v>
      </c>
      <c r="Q116" s="17">
        <f t="shared" si="10"/>
        <v>0</v>
      </c>
      <c r="R116" s="17">
        <f t="shared" si="10"/>
        <v>0</v>
      </c>
      <c r="S116" s="17">
        <f t="shared" si="10"/>
        <v>0</v>
      </c>
      <c r="T116" s="17">
        <f t="shared" si="10"/>
        <v>0</v>
      </c>
      <c r="U116" s="17">
        <f t="shared" si="10"/>
        <v>0</v>
      </c>
      <c r="V116" s="17">
        <f t="shared" si="10"/>
        <v>0</v>
      </c>
      <c r="W116" s="17">
        <f t="shared" si="10"/>
        <v>0</v>
      </c>
      <c r="X116" s="17">
        <f t="shared" si="10"/>
        <v>0</v>
      </c>
      <c r="Y116" s="17">
        <f t="shared" si="10"/>
        <v>0</v>
      </c>
      <c r="Z116" s="17">
        <f t="shared" si="10"/>
        <v>0</v>
      </c>
      <c r="AA116" s="17">
        <f t="shared" si="10"/>
        <v>0</v>
      </c>
      <c r="AB116" s="17">
        <f t="shared" si="10"/>
        <v>0</v>
      </c>
      <c r="AC116" s="17">
        <f t="shared" si="10"/>
        <v>0</v>
      </c>
      <c r="AD116" s="17">
        <f t="shared" si="10"/>
        <v>0</v>
      </c>
      <c r="AE116" s="17">
        <f t="shared" si="10"/>
        <v>0</v>
      </c>
      <c r="AF116" s="17">
        <f t="shared" si="10"/>
        <v>0</v>
      </c>
      <c r="AG116" s="17">
        <f t="shared" si="10"/>
        <v>0</v>
      </c>
      <c r="AH116" s="17">
        <f t="shared" si="10"/>
        <v>0</v>
      </c>
      <c r="AI116" s="17">
        <f aca="true" t="shared" si="11" ref="AI116:BJ116">+AI4*$C$10</f>
        <v>0</v>
      </c>
      <c r="AJ116" s="17">
        <f t="shared" si="11"/>
        <v>0</v>
      </c>
      <c r="AK116" s="17">
        <f t="shared" si="11"/>
        <v>0</v>
      </c>
      <c r="AL116" s="17">
        <f t="shared" si="11"/>
        <v>0</v>
      </c>
      <c r="AM116" s="17">
        <f t="shared" si="11"/>
        <v>0</v>
      </c>
      <c r="AN116" s="17">
        <f t="shared" si="11"/>
        <v>0</v>
      </c>
      <c r="AO116" s="17">
        <f t="shared" si="11"/>
        <v>0</v>
      </c>
      <c r="AP116" s="17">
        <f t="shared" si="11"/>
        <v>0</v>
      </c>
      <c r="AQ116" s="17">
        <f t="shared" si="11"/>
        <v>0</v>
      </c>
      <c r="AR116" s="17">
        <f t="shared" si="11"/>
        <v>0</v>
      </c>
      <c r="AS116" s="17">
        <f t="shared" si="11"/>
        <v>0</v>
      </c>
      <c r="AT116" s="17">
        <f t="shared" si="11"/>
        <v>0</v>
      </c>
      <c r="AU116" s="17">
        <f t="shared" si="11"/>
        <v>0</v>
      </c>
      <c r="AV116" s="17">
        <f t="shared" si="11"/>
        <v>0</v>
      </c>
      <c r="AW116" s="17">
        <f t="shared" si="11"/>
        <v>0</v>
      </c>
      <c r="AX116" s="17">
        <f t="shared" si="11"/>
        <v>0</v>
      </c>
      <c r="AY116" s="17">
        <f t="shared" si="11"/>
        <v>0</v>
      </c>
      <c r="AZ116" s="17">
        <f t="shared" si="11"/>
        <v>0</v>
      </c>
      <c r="BA116" s="17">
        <f t="shared" si="11"/>
        <v>0</v>
      </c>
      <c r="BB116" s="17">
        <f t="shared" si="11"/>
        <v>0</v>
      </c>
      <c r="BC116" s="17">
        <f t="shared" si="11"/>
        <v>0</v>
      </c>
      <c r="BD116" s="17">
        <f t="shared" si="11"/>
        <v>0</v>
      </c>
      <c r="BE116" s="17">
        <f t="shared" si="11"/>
        <v>0</v>
      </c>
      <c r="BF116" s="17">
        <f t="shared" si="11"/>
        <v>0</v>
      </c>
      <c r="BG116" s="17">
        <f t="shared" si="11"/>
        <v>0</v>
      </c>
      <c r="BH116" s="17">
        <f t="shared" si="11"/>
        <v>0</v>
      </c>
      <c r="BI116" s="17">
        <f t="shared" si="11"/>
        <v>0</v>
      </c>
      <c r="BJ116" s="17">
        <f t="shared" si="11"/>
        <v>0</v>
      </c>
      <c r="BK116" s="14"/>
    </row>
    <row r="117" spans="1:63" ht="15">
      <c r="A117" s="14"/>
      <c r="B117" s="15" t="s">
        <v>83</v>
      </c>
      <c r="C117" s="18">
        <f>+C115+C116</f>
        <v>21000</v>
      </c>
      <c r="D117" s="18">
        <f aca="true" t="shared" si="12" ref="D117:BJ117">+D115+D116</f>
        <v>31500</v>
      </c>
      <c r="E117" s="18">
        <f t="shared" si="12"/>
        <v>58800</v>
      </c>
      <c r="F117" s="18">
        <f t="shared" si="12"/>
        <v>63000</v>
      </c>
      <c r="G117" s="18">
        <f t="shared" si="12"/>
        <v>63000</v>
      </c>
      <c r="H117" s="18">
        <f t="shared" si="12"/>
        <v>67200</v>
      </c>
      <c r="I117" s="18">
        <f t="shared" si="12"/>
        <v>67200</v>
      </c>
      <c r="J117" s="18">
        <f t="shared" si="12"/>
        <v>68250</v>
      </c>
      <c r="K117" s="18">
        <f t="shared" si="12"/>
        <v>69300</v>
      </c>
      <c r="L117" s="18">
        <f t="shared" si="12"/>
        <v>70350</v>
      </c>
      <c r="M117" s="18">
        <f t="shared" si="12"/>
        <v>71400</v>
      </c>
      <c r="N117" s="18">
        <f t="shared" si="12"/>
        <v>72450</v>
      </c>
      <c r="O117" s="18">
        <f t="shared" si="12"/>
        <v>73500</v>
      </c>
      <c r="P117" s="18">
        <f t="shared" si="12"/>
        <v>74550</v>
      </c>
      <c r="Q117" s="18">
        <f t="shared" si="12"/>
        <v>75600</v>
      </c>
      <c r="R117" s="18">
        <f t="shared" si="12"/>
        <v>76650</v>
      </c>
      <c r="S117" s="18">
        <f t="shared" si="12"/>
        <v>77700</v>
      </c>
      <c r="T117" s="18">
        <f t="shared" si="12"/>
        <v>78750</v>
      </c>
      <c r="U117" s="18">
        <f t="shared" si="12"/>
        <v>79800</v>
      </c>
      <c r="V117" s="18">
        <f t="shared" si="12"/>
        <v>80850</v>
      </c>
      <c r="W117" s="18">
        <f t="shared" si="12"/>
        <v>81900</v>
      </c>
      <c r="X117" s="18">
        <f t="shared" si="12"/>
        <v>82950</v>
      </c>
      <c r="Y117" s="18">
        <f t="shared" si="12"/>
        <v>84000</v>
      </c>
      <c r="Z117" s="18">
        <f t="shared" si="12"/>
        <v>85050</v>
      </c>
      <c r="AA117" s="18">
        <f t="shared" si="12"/>
        <v>86100</v>
      </c>
      <c r="AB117" s="18">
        <f t="shared" si="12"/>
        <v>87150</v>
      </c>
      <c r="AC117" s="18">
        <f t="shared" si="12"/>
        <v>88200</v>
      </c>
      <c r="AD117" s="18">
        <f t="shared" si="12"/>
        <v>89250</v>
      </c>
      <c r="AE117" s="18">
        <f t="shared" si="12"/>
        <v>90300</v>
      </c>
      <c r="AF117" s="18">
        <f t="shared" si="12"/>
        <v>91350</v>
      </c>
      <c r="AG117" s="18">
        <f t="shared" si="12"/>
        <v>92400</v>
      </c>
      <c r="AH117" s="18">
        <f t="shared" si="12"/>
        <v>93450</v>
      </c>
      <c r="AI117" s="18">
        <f t="shared" si="12"/>
        <v>94500</v>
      </c>
      <c r="AJ117" s="18">
        <f t="shared" si="12"/>
        <v>95550</v>
      </c>
      <c r="AK117" s="18">
        <f t="shared" si="12"/>
        <v>96600</v>
      </c>
      <c r="AL117" s="18">
        <f t="shared" si="12"/>
        <v>97650</v>
      </c>
      <c r="AM117" s="18">
        <f t="shared" si="12"/>
        <v>98700</v>
      </c>
      <c r="AN117" s="18">
        <f t="shared" si="12"/>
        <v>99750</v>
      </c>
      <c r="AO117" s="18">
        <f t="shared" si="12"/>
        <v>100800</v>
      </c>
      <c r="AP117" s="18">
        <f t="shared" si="12"/>
        <v>101850</v>
      </c>
      <c r="AQ117" s="18">
        <f t="shared" si="12"/>
        <v>102900</v>
      </c>
      <c r="AR117" s="18">
        <f t="shared" si="12"/>
        <v>103950</v>
      </c>
      <c r="AS117" s="18">
        <f t="shared" si="12"/>
        <v>105000</v>
      </c>
      <c r="AT117" s="18">
        <f t="shared" si="12"/>
        <v>106050</v>
      </c>
      <c r="AU117" s="18">
        <f t="shared" si="12"/>
        <v>107100</v>
      </c>
      <c r="AV117" s="18">
        <f t="shared" si="12"/>
        <v>108150</v>
      </c>
      <c r="AW117" s="18">
        <f t="shared" si="12"/>
        <v>109200</v>
      </c>
      <c r="AX117" s="18">
        <f t="shared" si="12"/>
        <v>110250</v>
      </c>
      <c r="AY117" s="18">
        <f t="shared" si="12"/>
        <v>111300</v>
      </c>
      <c r="AZ117" s="18">
        <f t="shared" si="12"/>
        <v>112350</v>
      </c>
      <c r="BA117" s="18">
        <f t="shared" si="12"/>
        <v>113400</v>
      </c>
      <c r="BB117" s="18">
        <f t="shared" si="12"/>
        <v>114450</v>
      </c>
      <c r="BC117" s="18">
        <f t="shared" si="12"/>
        <v>115500</v>
      </c>
      <c r="BD117" s="18">
        <f t="shared" si="12"/>
        <v>116550</v>
      </c>
      <c r="BE117" s="18">
        <f t="shared" si="12"/>
        <v>117600</v>
      </c>
      <c r="BF117" s="18">
        <f t="shared" si="12"/>
        <v>118650</v>
      </c>
      <c r="BG117" s="18">
        <f t="shared" si="12"/>
        <v>119700</v>
      </c>
      <c r="BH117" s="18">
        <f t="shared" si="12"/>
        <v>120750</v>
      </c>
      <c r="BI117" s="18">
        <f t="shared" si="12"/>
        <v>121800</v>
      </c>
      <c r="BJ117" s="18">
        <f t="shared" si="12"/>
        <v>122850</v>
      </c>
      <c r="BK117" s="14"/>
    </row>
    <row r="118" spans="1:63" ht="15">
      <c r="A118" s="14"/>
      <c r="B118" s="15" t="s">
        <v>82</v>
      </c>
      <c r="C118" s="17">
        <f aca="true" t="shared" si="13" ref="C118:AH118">+C7*$C$11</f>
        <v>14700</v>
      </c>
      <c r="D118" s="17">
        <f t="shared" si="13"/>
        <v>21000</v>
      </c>
      <c r="E118" s="17">
        <f t="shared" si="13"/>
        <v>52500</v>
      </c>
      <c r="F118" s="17">
        <f t="shared" si="13"/>
        <v>53550</v>
      </c>
      <c r="G118" s="17">
        <f t="shared" si="13"/>
        <v>54600</v>
      </c>
      <c r="H118" s="17">
        <f t="shared" si="13"/>
        <v>55650</v>
      </c>
      <c r="I118" s="17">
        <f t="shared" si="13"/>
        <v>56700</v>
      </c>
      <c r="J118" s="17">
        <f t="shared" si="13"/>
        <v>57750</v>
      </c>
      <c r="K118" s="17">
        <f t="shared" si="13"/>
        <v>58800</v>
      </c>
      <c r="L118" s="17">
        <f t="shared" si="13"/>
        <v>59850</v>
      </c>
      <c r="M118" s="17">
        <f t="shared" si="13"/>
        <v>60900</v>
      </c>
      <c r="N118" s="17">
        <f t="shared" si="13"/>
        <v>61950</v>
      </c>
      <c r="O118" s="17">
        <f t="shared" si="13"/>
        <v>63000</v>
      </c>
      <c r="P118" s="17">
        <f t="shared" si="13"/>
        <v>64050</v>
      </c>
      <c r="Q118" s="17">
        <f t="shared" si="13"/>
        <v>65100</v>
      </c>
      <c r="R118" s="17">
        <f t="shared" si="13"/>
        <v>66150</v>
      </c>
      <c r="S118" s="17">
        <f t="shared" si="13"/>
        <v>67200</v>
      </c>
      <c r="T118" s="17">
        <f t="shared" si="13"/>
        <v>68250</v>
      </c>
      <c r="U118" s="17">
        <f t="shared" si="13"/>
        <v>69300</v>
      </c>
      <c r="V118" s="17">
        <f t="shared" si="13"/>
        <v>70350</v>
      </c>
      <c r="W118" s="17">
        <f t="shared" si="13"/>
        <v>71400</v>
      </c>
      <c r="X118" s="17">
        <f t="shared" si="13"/>
        <v>72450</v>
      </c>
      <c r="Y118" s="17">
        <f t="shared" si="13"/>
        <v>73500</v>
      </c>
      <c r="Z118" s="17">
        <f t="shared" si="13"/>
        <v>74550</v>
      </c>
      <c r="AA118" s="17">
        <f t="shared" si="13"/>
        <v>75600</v>
      </c>
      <c r="AB118" s="17">
        <f t="shared" si="13"/>
        <v>76650</v>
      </c>
      <c r="AC118" s="17">
        <f t="shared" si="13"/>
        <v>77700</v>
      </c>
      <c r="AD118" s="17">
        <f t="shared" si="13"/>
        <v>78750</v>
      </c>
      <c r="AE118" s="17">
        <f t="shared" si="13"/>
        <v>79800</v>
      </c>
      <c r="AF118" s="17">
        <f t="shared" si="13"/>
        <v>80850</v>
      </c>
      <c r="AG118" s="17">
        <f t="shared" si="13"/>
        <v>81900</v>
      </c>
      <c r="AH118" s="17">
        <f t="shared" si="13"/>
        <v>82950</v>
      </c>
      <c r="AI118" s="17">
        <f aca="true" t="shared" si="14" ref="AI118:BJ118">+AI7*$C$11</f>
        <v>84000</v>
      </c>
      <c r="AJ118" s="17">
        <f t="shared" si="14"/>
        <v>85050</v>
      </c>
      <c r="AK118" s="17">
        <f t="shared" si="14"/>
        <v>86100</v>
      </c>
      <c r="AL118" s="17">
        <f t="shared" si="14"/>
        <v>87150</v>
      </c>
      <c r="AM118" s="17">
        <f t="shared" si="14"/>
        <v>88200</v>
      </c>
      <c r="AN118" s="17">
        <f t="shared" si="14"/>
        <v>89250</v>
      </c>
      <c r="AO118" s="17">
        <f t="shared" si="14"/>
        <v>90300</v>
      </c>
      <c r="AP118" s="17">
        <f t="shared" si="14"/>
        <v>91350</v>
      </c>
      <c r="AQ118" s="17">
        <f t="shared" si="14"/>
        <v>92400</v>
      </c>
      <c r="AR118" s="17">
        <f t="shared" si="14"/>
        <v>93450</v>
      </c>
      <c r="AS118" s="17">
        <f t="shared" si="14"/>
        <v>94500</v>
      </c>
      <c r="AT118" s="17">
        <f t="shared" si="14"/>
        <v>95550</v>
      </c>
      <c r="AU118" s="17">
        <f t="shared" si="14"/>
        <v>96600</v>
      </c>
      <c r="AV118" s="17">
        <f t="shared" si="14"/>
        <v>97650</v>
      </c>
      <c r="AW118" s="17">
        <f t="shared" si="14"/>
        <v>98700</v>
      </c>
      <c r="AX118" s="17">
        <f t="shared" si="14"/>
        <v>99750</v>
      </c>
      <c r="AY118" s="17">
        <f t="shared" si="14"/>
        <v>100800</v>
      </c>
      <c r="AZ118" s="17">
        <f t="shared" si="14"/>
        <v>101850</v>
      </c>
      <c r="BA118" s="17">
        <f t="shared" si="14"/>
        <v>102900</v>
      </c>
      <c r="BB118" s="17">
        <f t="shared" si="14"/>
        <v>103950</v>
      </c>
      <c r="BC118" s="17">
        <f t="shared" si="14"/>
        <v>105000</v>
      </c>
      <c r="BD118" s="17">
        <f t="shared" si="14"/>
        <v>106050</v>
      </c>
      <c r="BE118" s="17">
        <f t="shared" si="14"/>
        <v>107100</v>
      </c>
      <c r="BF118" s="17">
        <f t="shared" si="14"/>
        <v>108150</v>
      </c>
      <c r="BG118" s="17">
        <f t="shared" si="14"/>
        <v>109200</v>
      </c>
      <c r="BH118" s="17">
        <f t="shared" si="14"/>
        <v>110250</v>
      </c>
      <c r="BI118" s="17">
        <f t="shared" si="14"/>
        <v>111300</v>
      </c>
      <c r="BJ118" s="17">
        <f t="shared" si="14"/>
        <v>112350</v>
      </c>
      <c r="BK118" s="14"/>
    </row>
    <row r="119" spans="1:63" ht="15">
      <c r="A119" s="14"/>
      <c r="B119" s="14"/>
      <c r="C119" s="17">
        <f>+C118-C117</f>
        <v>-6300</v>
      </c>
      <c r="D119" s="17">
        <f aca="true" t="shared" si="15" ref="D119:BJ119">+D118-D117</f>
        <v>-10500</v>
      </c>
      <c r="E119" s="17">
        <f t="shared" si="15"/>
        <v>-6300</v>
      </c>
      <c r="F119" s="17">
        <f t="shared" si="15"/>
        <v>-9450</v>
      </c>
      <c r="G119" s="17">
        <f t="shared" si="15"/>
        <v>-8400</v>
      </c>
      <c r="H119" s="17">
        <f t="shared" si="15"/>
        <v>-11550</v>
      </c>
      <c r="I119" s="17">
        <f t="shared" si="15"/>
        <v>-10500</v>
      </c>
      <c r="J119" s="17">
        <f t="shared" si="15"/>
        <v>-10500</v>
      </c>
      <c r="K119" s="17">
        <f t="shared" si="15"/>
        <v>-10500</v>
      </c>
      <c r="L119" s="17">
        <f t="shared" si="15"/>
        <v>-10500</v>
      </c>
      <c r="M119" s="17">
        <f t="shared" si="15"/>
        <v>-10500</v>
      </c>
      <c r="N119" s="17">
        <f t="shared" si="15"/>
        <v>-10500</v>
      </c>
      <c r="O119" s="17">
        <f t="shared" si="15"/>
        <v>-10500</v>
      </c>
      <c r="P119" s="17">
        <f t="shared" si="15"/>
        <v>-10500</v>
      </c>
      <c r="Q119" s="17">
        <f t="shared" si="15"/>
        <v>-10500</v>
      </c>
      <c r="R119" s="17">
        <f t="shared" si="15"/>
        <v>-10500</v>
      </c>
      <c r="S119" s="17">
        <f t="shared" si="15"/>
        <v>-10500</v>
      </c>
      <c r="T119" s="17">
        <f t="shared" si="15"/>
        <v>-10500</v>
      </c>
      <c r="U119" s="17">
        <f t="shared" si="15"/>
        <v>-10500</v>
      </c>
      <c r="V119" s="17">
        <f t="shared" si="15"/>
        <v>-10500</v>
      </c>
      <c r="W119" s="17">
        <f t="shared" si="15"/>
        <v>-10500</v>
      </c>
      <c r="X119" s="17">
        <f t="shared" si="15"/>
        <v>-10500</v>
      </c>
      <c r="Y119" s="17">
        <f t="shared" si="15"/>
        <v>-10500</v>
      </c>
      <c r="Z119" s="17">
        <f t="shared" si="15"/>
        <v>-10500</v>
      </c>
      <c r="AA119" s="17">
        <f t="shared" si="15"/>
        <v>-10500</v>
      </c>
      <c r="AB119" s="17">
        <f t="shared" si="15"/>
        <v>-10500</v>
      </c>
      <c r="AC119" s="17">
        <f t="shared" si="15"/>
        <v>-10500</v>
      </c>
      <c r="AD119" s="17">
        <f t="shared" si="15"/>
        <v>-10500</v>
      </c>
      <c r="AE119" s="17">
        <f t="shared" si="15"/>
        <v>-10500</v>
      </c>
      <c r="AF119" s="17">
        <f t="shared" si="15"/>
        <v>-10500</v>
      </c>
      <c r="AG119" s="17">
        <f t="shared" si="15"/>
        <v>-10500</v>
      </c>
      <c r="AH119" s="17">
        <f t="shared" si="15"/>
        <v>-10500</v>
      </c>
      <c r="AI119" s="17">
        <f t="shared" si="15"/>
        <v>-10500</v>
      </c>
      <c r="AJ119" s="17">
        <f t="shared" si="15"/>
        <v>-10500</v>
      </c>
      <c r="AK119" s="17">
        <f t="shared" si="15"/>
        <v>-10500</v>
      </c>
      <c r="AL119" s="17">
        <f t="shared" si="15"/>
        <v>-10500</v>
      </c>
      <c r="AM119" s="17">
        <f t="shared" si="15"/>
        <v>-10500</v>
      </c>
      <c r="AN119" s="17">
        <f t="shared" si="15"/>
        <v>-10500</v>
      </c>
      <c r="AO119" s="17">
        <f t="shared" si="15"/>
        <v>-10500</v>
      </c>
      <c r="AP119" s="17">
        <f t="shared" si="15"/>
        <v>-10500</v>
      </c>
      <c r="AQ119" s="17">
        <f t="shared" si="15"/>
        <v>-10500</v>
      </c>
      <c r="AR119" s="17">
        <f t="shared" si="15"/>
        <v>-10500</v>
      </c>
      <c r="AS119" s="17">
        <f t="shared" si="15"/>
        <v>-10500</v>
      </c>
      <c r="AT119" s="17">
        <f t="shared" si="15"/>
        <v>-10500</v>
      </c>
      <c r="AU119" s="17">
        <f t="shared" si="15"/>
        <v>-10500</v>
      </c>
      <c r="AV119" s="17">
        <f t="shared" si="15"/>
        <v>-10500</v>
      </c>
      <c r="AW119" s="17">
        <f t="shared" si="15"/>
        <v>-10500</v>
      </c>
      <c r="AX119" s="17">
        <f t="shared" si="15"/>
        <v>-10500</v>
      </c>
      <c r="AY119" s="17">
        <f t="shared" si="15"/>
        <v>-10500</v>
      </c>
      <c r="AZ119" s="17">
        <f t="shared" si="15"/>
        <v>-10500</v>
      </c>
      <c r="BA119" s="17">
        <f t="shared" si="15"/>
        <v>-10500</v>
      </c>
      <c r="BB119" s="17">
        <f t="shared" si="15"/>
        <v>-10500</v>
      </c>
      <c r="BC119" s="17">
        <f t="shared" si="15"/>
        <v>-10500</v>
      </c>
      <c r="BD119" s="17">
        <f t="shared" si="15"/>
        <v>-10500</v>
      </c>
      <c r="BE119" s="17">
        <f t="shared" si="15"/>
        <v>-10500</v>
      </c>
      <c r="BF119" s="17">
        <f t="shared" si="15"/>
        <v>-10500</v>
      </c>
      <c r="BG119" s="17">
        <f t="shared" si="15"/>
        <v>-10500</v>
      </c>
      <c r="BH119" s="17">
        <f t="shared" si="15"/>
        <v>-10500</v>
      </c>
      <c r="BI119" s="17">
        <f t="shared" si="15"/>
        <v>-10500</v>
      </c>
      <c r="BJ119" s="17">
        <f t="shared" si="15"/>
        <v>-10500</v>
      </c>
      <c r="BK119" s="14"/>
    </row>
    <row r="120" spans="1:63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</row>
    <row r="121" spans="1:63" ht="15">
      <c r="A121" s="14"/>
      <c r="B121" s="15" t="s">
        <v>69</v>
      </c>
      <c r="C121" s="19" t="s">
        <v>2</v>
      </c>
      <c r="D121" s="19" t="s">
        <v>3</v>
      </c>
      <c r="E121" s="19" t="s">
        <v>4</v>
      </c>
      <c r="F121" s="19" t="s">
        <v>5</v>
      </c>
      <c r="G121" s="19" t="s">
        <v>6</v>
      </c>
      <c r="H121" s="19" t="s">
        <v>7</v>
      </c>
      <c r="I121" s="19" t="s">
        <v>8</v>
      </c>
      <c r="J121" s="19" t="s">
        <v>9</v>
      </c>
      <c r="K121" s="19" t="s">
        <v>10</v>
      </c>
      <c r="L121" s="19" t="s">
        <v>11</v>
      </c>
      <c r="M121" s="19" t="s">
        <v>12</v>
      </c>
      <c r="N121" s="19" t="s">
        <v>13</v>
      </c>
      <c r="O121" s="19" t="s">
        <v>14</v>
      </c>
      <c r="P121" s="19" t="s">
        <v>15</v>
      </c>
      <c r="Q121" s="19" t="s">
        <v>16</v>
      </c>
      <c r="R121" s="19" t="s">
        <v>17</v>
      </c>
      <c r="S121" s="19" t="s">
        <v>18</v>
      </c>
      <c r="T121" s="19" t="s">
        <v>19</v>
      </c>
      <c r="U121" s="19" t="s">
        <v>20</v>
      </c>
      <c r="V121" s="19" t="s">
        <v>21</v>
      </c>
      <c r="W121" s="19" t="s">
        <v>22</v>
      </c>
      <c r="X121" s="19" t="s">
        <v>23</v>
      </c>
      <c r="Y121" s="19" t="s">
        <v>24</v>
      </c>
      <c r="Z121" s="19" t="s">
        <v>25</v>
      </c>
      <c r="AA121" s="19" t="s">
        <v>26</v>
      </c>
      <c r="AB121" s="19" t="s">
        <v>27</v>
      </c>
      <c r="AC121" s="19" t="s">
        <v>28</v>
      </c>
      <c r="AD121" s="19" t="s">
        <v>29</v>
      </c>
      <c r="AE121" s="19" t="s">
        <v>30</v>
      </c>
      <c r="AF121" s="19" t="s">
        <v>31</v>
      </c>
      <c r="AG121" s="19" t="s">
        <v>32</v>
      </c>
      <c r="AH121" s="19" t="s">
        <v>33</v>
      </c>
      <c r="AI121" s="19" t="s">
        <v>34</v>
      </c>
      <c r="AJ121" s="19" t="s">
        <v>35</v>
      </c>
      <c r="AK121" s="19" t="s">
        <v>36</v>
      </c>
      <c r="AL121" s="19" t="s">
        <v>37</v>
      </c>
      <c r="AM121" s="19" t="s">
        <v>38</v>
      </c>
      <c r="AN121" s="19" t="s">
        <v>39</v>
      </c>
      <c r="AO121" s="19" t="s">
        <v>40</v>
      </c>
      <c r="AP121" s="19" t="s">
        <v>41</v>
      </c>
      <c r="AQ121" s="19" t="s">
        <v>42</v>
      </c>
      <c r="AR121" s="19" t="s">
        <v>43</v>
      </c>
      <c r="AS121" s="19" t="s">
        <v>44</v>
      </c>
      <c r="AT121" s="19" t="s">
        <v>45</v>
      </c>
      <c r="AU121" s="19" t="s">
        <v>46</v>
      </c>
      <c r="AV121" s="19" t="s">
        <v>47</v>
      </c>
      <c r="AW121" s="19" t="s">
        <v>48</v>
      </c>
      <c r="AX121" s="19" t="s">
        <v>49</v>
      </c>
      <c r="AY121" s="19" t="s">
        <v>50</v>
      </c>
      <c r="AZ121" s="19" t="s">
        <v>51</v>
      </c>
      <c r="BA121" s="19" t="s">
        <v>52</v>
      </c>
      <c r="BB121" s="19" t="s">
        <v>53</v>
      </c>
      <c r="BC121" s="19" t="s">
        <v>54</v>
      </c>
      <c r="BD121" s="19" t="s">
        <v>55</v>
      </c>
      <c r="BE121" s="19" t="s">
        <v>56</v>
      </c>
      <c r="BF121" s="19" t="s">
        <v>57</v>
      </c>
      <c r="BG121" s="19" t="s">
        <v>58</v>
      </c>
      <c r="BH121" s="19" t="s">
        <v>59</v>
      </c>
      <c r="BI121" s="19" t="s">
        <v>60</v>
      </c>
      <c r="BJ121" s="19" t="s">
        <v>61</v>
      </c>
      <c r="BK121" s="14"/>
    </row>
    <row r="122" spans="1:63" ht="15">
      <c r="A122" s="14"/>
      <c r="B122" s="15" t="s">
        <v>70</v>
      </c>
      <c r="C122" s="20">
        <f aca="true" t="shared" si="16" ref="C122:AL122">+C119</f>
        <v>-6300</v>
      </c>
      <c r="D122" s="20">
        <f t="shared" si="16"/>
        <v>-10500</v>
      </c>
      <c r="E122" s="20">
        <f t="shared" si="16"/>
        <v>-6300</v>
      </c>
      <c r="F122" s="20">
        <f t="shared" si="16"/>
        <v>-9450</v>
      </c>
      <c r="G122" s="20">
        <f t="shared" si="16"/>
        <v>-8400</v>
      </c>
      <c r="H122" s="20">
        <f t="shared" si="16"/>
        <v>-11550</v>
      </c>
      <c r="I122" s="20">
        <f t="shared" si="16"/>
        <v>-10500</v>
      </c>
      <c r="J122" s="20">
        <f t="shared" si="16"/>
        <v>-10500</v>
      </c>
      <c r="K122" s="20">
        <f t="shared" si="16"/>
        <v>-10500</v>
      </c>
      <c r="L122" s="20">
        <f t="shared" si="16"/>
        <v>-10500</v>
      </c>
      <c r="M122" s="20">
        <f t="shared" si="16"/>
        <v>-10500</v>
      </c>
      <c r="N122" s="20">
        <f t="shared" si="16"/>
        <v>-10500</v>
      </c>
      <c r="O122" s="20">
        <f t="shared" si="16"/>
        <v>-10500</v>
      </c>
      <c r="P122" s="20">
        <f t="shared" si="16"/>
        <v>-10500</v>
      </c>
      <c r="Q122" s="20">
        <f t="shared" si="16"/>
        <v>-10500</v>
      </c>
      <c r="R122" s="20">
        <f t="shared" si="16"/>
        <v>-10500</v>
      </c>
      <c r="S122" s="20">
        <f t="shared" si="16"/>
        <v>-10500</v>
      </c>
      <c r="T122" s="20">
        <f t="shared" si="16"/>
        <v>-10500</v>
      </c>
      <c r="U122" s="20">
        <f t="shared" si="16"/>
        <v>-10500</v>
      </c>
      <c r="V122" s="20">
        <f t="shared" si="16"/>
        <v>-10500</v>
      </c>
      <c r="W122" s="20">
        <f t="shared" si="16"/>
        <v>-10500</v>
      </c>
      <c r="X122" s="20">
        <f t="shared" si="16"/>
        <v>-10500</v>
      </c>
      <c r="Y122" s="20">
        <f t="shared" si="16"/>
        <v>-10500</v>
      </c>
      <c r="Z122" s="20">
        <f t="shared" si="16"/>
        <v>-10500</v>
      </c>
      <c r="AA122" s="20">
        <f t="shared" si="16"/>
        <v>-10500</v>
      </c>
      <c r="AB122" s="20">
        <f t="shared" si="16"/>
        <v>-10500</v>
      </c>
      <c r="AC122" s="20">
        <f t="shared" si="16"/>
        <v>-10500</v>
      </c>
      <c r="AD122" s="20">
        <f t="shared" si="16"/>
        <v>-10500</v>
      </c>
      <c r="AE122" s="20">
        <f t="shared" si="16"/>
        <v>-10500</v>
      </c>
      <c r="AF122" s="20">
        <f t="shared" si="16"/>
        <v>-10500</v>
      </c>
      <c r="AG122" s="20">
        <f t="shared" si="16"/>
        <v>-10500</v>
      </c>
      <c r="AH122" s="20">
        <f t="shared" si="16"/>
        <v>-10500</v>
      </c>
      <c r="AI122" s="20">
        <f t="shared" si="16"/>
        <v>-10500</v>
      </c>
      <c r="AJ122" s="20">
        <f t="shared" si="16"/>
        <v>-10500</v>
      </c>
      <c r="AK122" s="20">
        <f t="shared" si="16"/>
        <v>-10500</v>
      </c>
      <c r="AL122" s="20">
        <f t="shared" si="16"/>
        <v>-10500</v>
      </c>
      <c r="AM122" s="20">
        <f aca="true" t="shared" si="17" ref="AM122:BJ122">+AM119</f>
        <v>-10500</v>
      </c>
      <c r="AN122" s="20">
        <f t="shared" si="17"/>
        <v>-10500</v>
      </c>
      <c r="AO122" s="20">
        <f t="shared" si="17"/>
        <v>-10500</v>
      </c>
      <c r="AP122" s="20">
        <f t="shared" si="17"/>
        <v>-10500</v>
      </c>
      <c r="AQ122" s="20">
        <f t="shared" si="17"/>
        <v>-10500</v>
      </c>
      <c r="AR122" s="20">
        <f t="shared" si="17"/>
        <v>-10500</v>
      </c>
      <c r="AS122" s="20">
        <f t="shared" si="17"/>
        <v>-10500</v>
      </c>
      <c r="AT122" s="20">
        <f t="shared" si="17"/>
        <v>-10500</v>
      </c>
      <c r="AU122" s="20">
        <f t="shared" si="17"/>
        <v>-10500</v>
      </c>
      <c r="AV122" s="20">
        <f t="shared" si="17"/>
        <v>-10500</v>
      </c>
      <c r="AW122" s="20">
        <f t="shared" si="17"/>
        <v>-10500</v>
      </c>
      <c r="AX122" s="20">
        <f t="shared" si="17"/>
        <v>-10500</v>
      </c>
      <c r="AY122" s="20">
        <f t="shared" si="17"/>
        <v>-10500</v>
      </c>
      <c r="AZ122" s="20">
        <f t="shared" si="17"/>
        <v>-10500</v>
      </c>
      <c r="BA122" s="20">
        <f t="shared" si="17"/>
        <v>-10500</v>
      </c>
      <c r="BB122" s="20">
        <f t="shared" si="17"/>
        <v>-10500</v>
      </c>
      <c r="BC122" s="20">
        <f t="shared" si="17"/>
        <v>-10500</v>
      </c>
      <c r="BD122" s="20">
        <f t="shared" si="17"/>
        <v>-10500</v>
      </c>
      <c r="BE122" s="20">
        <f t="shared" si="17"/>
        <v>-10500</v>
      </c>
      <c r="BF122" s="20">
        <f t="shared" si="17"/>
        <v>-10500</v>
      </c>
      <c r="BG122" s="20">
        <f t="shared" si="17"/>
        <v>-10500</v>
      </c>
      <c r="BH122" s="20">
        <f t="shared" si="17"/>
        <v>-10500</v>
      </c>
      <c r="BI122" s="20">
        <f t="shared" si="17"/>
        <v>-10500</v>
      </c>
      <c r="BJ122" s="20">
        <f t="shared" si="17"/>
        <v>-10500</v>
      </c>
      <c r="BK122" s="14"/>
    </row>
    <row r="123" spans="1:63" ht="15">
      <c r="A123" s="14"/>
      <c r="B123" s="15" t="s">
        <v>71</v>
      </c>
      <c r="C123" s="20">
        <v>0</v>
      </c>
      <c r="D123" s="20">
        <f aca="true" t="shared" si="18" ref="D123:AL123">+IF(D122&gt;0,0,IF(C125&gt;-D122,-D122,C125))</f>
        <v>0</v>
      </c>
      <c r="E123" s="20">
        <f t="shared" si="18"/>
        <v>0</v>
      </c>
      <c r="F123" s="20">
        <f t="shared" si="18"/>
        <v>0</v>
      </c>
      <c r="G123" s="20">
        <f t="shared" si="18"/>
        <v>0</v>
      </c>
      <c r="H123" s="20">
        <f t="shared" si="18"/>
        <v>0</v>
      </c>
      <c r="I123" s="20">
        <f t="shared" si="18"/>
        <v>0</v>
      </c>
      <c r="J123" s="20">
        <f t="shared" si="18"/>
        <v>0</v>
      </c>
      <c r="K123" s="20">
        <f t="shared" si="18"/>
        <v>0</v>
      </c>
      <c r="L123" s="20">
        <f t="shared" si="18"/>
        <v>0</v>
      </c>
      <c r="M123" s="20">
        <f t="shared" si="18"/>
        <v>0</v>
      </c>
      <c r="N123" s="20">
        <f t="shared" si="18"/>
        <v>0</v>
      </c>
      <c r="O123" s="20">
        <f t="shared" si="18"/>
        <v>0</v>
      </c>
      <c r="P123" s="20">
        <f t="shared" si="18"/>
        <v>0</v>
      </c>
      <c r="Q123" s="20">
        <f t="shared" si="18"/>
        <v>0</v>
      </c>
      <c r="R123" s="20">
        <f t="shared" si="18"/>
        <v>0</v>
      </c>
      <c r="S123" s="20">
        <f t="shared" si="18"/>
        <v>0</v>
      </c>
      <c r="T123" s="20">
        <f t="shared" si="18"/>
        <v>0</v>
      </c>
      <c r="U123" s="20">
        <f t="shared" si="18"/>
        <v>0</v>
      </c>
      <c r="V123" s="20">
        <f t="shared" si="18"/>
        <v>0</v>
      </c>
      <c r="W123" s="20">
        <f t="shared" si="18"/>
        <v>0</v>
      </c>
      <c r="X123" s="20">
        <f t="shared" si="18"/>
        <v>0</v>
      </c>
      <c r="Y123" s="20">
        <f t="shared" si="18"/>
        <v>0</v>
      </c>
      <c r="Z123" s="20">
        <f t="shared" si="18"/>
        <v>0</v>
      </c>
      <c r="AA123" s="20">
        <f t="shared" si="18"/>
        <v>0</v>
      </c>
      <c r="AB123" s="20">
        <f t="shared" si="18"/>
        <v>0</v>
      </c>
      <c r="AC123" s="20">
        <f t="shared" si="18"/>
        <v>0</v>
      </c>
      <c r="AD123" s="20">
        <f t="shared" si="18"/>
        <v>0</v>
      </c>
      <c r="AE123" s="20">
        <f t="shared" si="18"/>
        <v>0</v>
      </c>
      <c r="AF123" s="20">
        <f t="shared" si="18"/>
        <v>0</v>
      </c>
      <c r="AG123" s="20">
        <f t="shared" si="18"/>
        <v>0</v>
      </c>
      <c r="AH123" s="20">
        <f t="shared" si="18"/>
        <v>0</v>
      </c>
      <c r="AI123" s="20">
        <f t="shared" si="18"/>
        <v>0</v>
      </c>
      <c r="AJ123" s="20">
        <f t="shared" si="18"/>
        <v>0</v>
      </c>
      <c r="AK123" s="20">
        <f t="shared" si="18"/>
        <v>0</v>
      </c>
      <c r="AL123" s="20">
        <f t="shared" si="18"/>
        <v>0</v>
      </c>
      <c r="AM123" s="20">
        <f>+IF(AM122&gt;0,0,IF(AL125&gt;-AM122,-AM122,AL125))</f>
        <v>0</v>
      </c>
      <c r="AN123" s="20">
        <f>+IF(AN122&gt;0,0,IF(AM125&gt;-AN122,-AN122,AM125))</f>
        <v>0</v>
      </c>
      <c r="AO123" s="20">
        <f>+IF(AO122&gt;0,0,IF(AN125&gt;-AO122,-AO122,AN125))</f>
        <v>0</v>
      </c>
      <c r="AP123" s="20">
        <f>+IF(AP122&gt;0,0,IF(AO125&gt;-AP122,-AP122,AO125))</f>
        <v>0</v>
      </c>
      <c r="AQ123" s="20">
        <f>+IF(AQ122&gt;0,0,IF(AP125&gt;-AQ122,-AQ122,AP125))</f>
        <v>0</v>
      </c>
      <c r="AR123" s="20">
        <f>+IF(AR122&gt;0,0,IF(AQ125&gt;-AR122,-AR122,AQ125))</f>
        <v>0</v>
      </c>
      <c r="AS123" s="20">
        <f>+IF(AS122&gt;0,0,IF(AR125&gt;-AS122,-AS122,AR125))</f>
        <v>0</v>
      </c>
      <c r="AT123" s="20">
        <f>+IF(AT122&gt;0,0,IF(AS125&gt;-AT122,-AT122,AS125))</f>
        <v>0</v>
      </c>
      <c r="AU123" s="20">
        <f>+IF(AU122&gt;0,0,IF(AT125&gt;-AU122,-AU122,AT125))</f>
        <v>0</v>
      </c>
      <c r="AV123" s="20">
        <f>+IF(AV122&gt;0,0,IF(AU125&gt;-AV122,-AV122,AU125))</f>
        <v>0</v>
      </c>
      <c r="AW123" s="20">
        <f>+IF(AW122&gt;0,0,IF(AV125&gt;-AW122,-AW122,AV125))</f>
        <v>0</v>
      </c>
      <c r="AX123" s="20">
        <f>+IF(AX122&gt;0,0,IF(AW125&gt;-AX122,-AX122,AW125))</f>
        <v>0</v>
      </c>
      <c r="AY123" s="20">
        <f>+IF(AY122&gt;0,0,IF(AX125&gt;-AY122,-AY122,AX125))</f>
        <v>0</v>
      </c>
      <c r="AZ123" s="20">
        <f>+IF(AZ122&gt;0,0,IF(AY125&gt;-AZ122,-AZ122,AY125))</f>
        <v>0</v>
      </c>
      <c r="BA123" s="20">
        <f>+IF(BA122&gt;0,0,IF(AZ125&gt;-BA122,-BA122,AZ125))</f>
        <v>0</v>
      </c>
      <c r="BB123" s="20">
        <f>+IF(BB122&gt;0,0,IF(BA125&gt;-BB122,-BB122,BA125))</f>
        <v>0</v>
      </c>
      <c r="BC123" s="20">
        <f>+IF(BC122&gt;0,0,IF(BB125&gt;-BC122,-BC122,BB125))</f>
        <v>0</v>
      </c>
      <c r="BD123" s="20">
        <f>+IF(BD122&gt;0,0,IF(BC125&gt;-BD122,-BD122,BC125))</f>
        <v>0</v>
      </c>
      <c r="BE123" s="20">
        <f>+IF(BE122&gt;0,0,IF(BD125&gt;-BE122,-BE122,BD125))</f>
        <v>0</v>
      </c>
      <c r="BF123" s="20">
        <f>+IF(BF122&gt;0,0,IF(BE125&gt;-BF122,-BF122,BE125))</f>
        <v>0</v>
      </c>
      <c r="BG123" s="20">
        <f>+IF(BG122&gt;0,0,IF(BF125&gt;-BG122,-BG122,BF125))</f>
        <v>0</v>
      </c>
      <c r="BH123" s="20">
        <f>+IF(BH122&gt;0,0,IF(BG125&gt;-BH122,-BH122,BG125))</f>
        <v>0</v>
      </c>
      <c r="BI123" s="20">
        <f>+IF(BI122&gt;0,0,IF(BH125&gt;-BI122,-BI122,BH125))</f>
        <v>0</v>
      </c>
      <c r="BJ123" s="20">
        <f>+IF(BJ122&gt;0,0,IF(BI125&gt;-BJ122,-BJ122,BI125))</f>
        <v>0</v>
      </c>
      <c r="BK123" s="14"/>
    </row>
    <row r="124" spans="1:63" ht="15">
      <c r="A124" s="14"/>
      <c r="B124" s="15" t="s">
        <v>66</v>
      </c>
      <c r="C124" s="20">
        <f aca="true" t="shared" si="19" ref="C124:AL124">+IF((C122+C123)&gt;0,0,(C122+C123))</f>
        <v>-6300</v>
      </c>
      <c r="D124" s="20">
        <f t="shared" si="19"/>
        <v>-10500</v>
      </c>
      <c r="E124" s="20">
        <f>+IF((E122+E123)&gt;0,0,(E122+E123))</f>
        <v>-6300</v>
      </c>
      <c r="F124" s="20">
        <f t="shared" si="19"/>
        <v>-9450</v>
      </c>
      <c r="G124" s="20">
        <f t="shared" si="19"/>
        <v>-8400</v>
      </c>
      <c r="H124" s="20">
        <f t="shared" si="19"/>
        <v>-11550</v>
      </c>
      <c r="I124" s="20">
        <f t="shared" si="19"/>
        <v>-10500</v>
      </c>
      <c r="J124" s="20">
        <f t="shared" si="19"/>
        <v>-10500</v>
      </c>
      <c r="K124" s="20">
        <f t="shared" si="19"/>
        <v>-10500</v>
      </c>
      <c r="L124" s="20">
        <f t="shared" si="19"/>
        <v>-10500</v>
      </c>
      <c r="M124" s="20">
        <f t="shared" si="19"/>
        <v>-10500</v>
      </c>
      <c r="N124" s="20">
        <f t="shared" si="19"/>
        <v>-10500</v>
      </c>
      <c r="O124" s="20">
        <f t="shared" si="19"/>
        <v>-10500</v>
      </c>
      <c r="P124" s="20">
        <f t="shared" si="19"/>
        <v>-10500</v>
      </c>
      <c r="Q124" s="20">
        <f t="shared" si="19"/>
        <v>-10500</v>
      </c>
      <c r="R124" s="20">
        <f t="shared" si="19"/>
        <v>-10500</v>
      </c>
      <c r="S124" s="20">
        <f t="shared" si="19"/>
        <v>-10500</v>
      </c>
      <c r="T124" s="20">
        <f t="shared" si="19"/>
        <v>-10500</v>
      </c>
      <c r="U124" s="20">
        <f t="shared" si="19"/>
        <v>-10500</v>
      </c>
      <c r="V124" s="20">
        <f t="shared" si="19"/>
        <v>-10500</v>
      </c>
      <c r="W124" s="20">
        <f t="shared" si="19"/>
        <v>-10500</v>
      </c>
      <c r="X124" s="20">
        <f t="shared" si="19"/>
        <v>-10500</v>
      </c>
      <c r="Y124" s="20">
        <f t="shared" si="19"/>
        <v>-10500</v>
      </c>
      <c r="Z124" s="20">
        <f t="shared" si="19"/>
        <v>-10500</v>
      </c>
      <c r="AA124" s="20">
        <f t="shared" si="19"/>
        <v>-10500</v>
      </c>
      <c r="AB124" s="20">
        <f t="shared" si="19"/>
        <v>-10500</v>
      </c>
      <c r="AC124" s="20">
        <f t="shared" si="19"/>
        <v>-10500</v>
      </c>
      <c r="AD124" s="20">
        <f t="shared" si="19"/>
        <v>-10500</v>
      </c>
      <c r="AE124" s="20">
        <f t="shared" si="19"/>
        <v>-10500</v>
      </c>
      <c r="AF124" s="20">
        <f t="shared" si="19"/>
        <v>-10500</v>
      </c>
      <c r="AG124" s="20">
        <f t="shared" si="19"/>
        <v>-10500</v>
      </c>
      <c r="AH124" s="20">
        <f t="shared" si="19"/>
        <v>-10500</v>
      </c>
      <c r="AI124" s="20">
        <f t="shared" si="19"/>
        <v>-10500</v>
      </c>
      <c r="AJ124" s="20">
        <f t="shared" si="19"/>
        <v>-10500</v>
      </c>
      <c r="AK124" s="20">
        <f t="shared" si="19"/>
        <v>-10500</v>
      </c>
      <c r="AL124" s="20">
        <f t="shared" si="19"/>
        <v>-10500</v>
      </c>
      <c r="AM124" s="20">
        <f aca="true" t="shared" si="20" ref="AM124:BJ124">+IF((AM122+AM123)&gt;0,0,(AM122+AM123))</f>
        <v>-10500</v>
      </c>
      <c r="AN124" s="20">
        <f t="shared" si="20"/>
        <v>-10500</v>
      </c>
      <c r="AO124" s="20">
        <f t="shared" si="20"/>
        <v>-10500</v>
      </c>
      <c r="AP124" s="20">
        <f t="shared" si="20"/>
        <v>-10500</v>
      </c>
      <c r="AQ124" s="20">
        <f t="shared" si="20"/>
        <v>-10500</v>
      </c>
      <c r="AR124" s="20">
        <f t="shared" si="20"/>
        <v>-10500</v>
      </c>
      <c r="AS124" s="20">
        <f t="shared" si="20"/>
        <v>-10500</v>
      </c>
      <c r="AT124" s="20">
        <f t="shared" si="20"/>
        <v>-10500</v>
      </c>
      <c r="AU124" s="20">
        <f t="shared" si="20"/>
        <v>-10500</v>
      </c>
      <c r="AV124" s="20">
        <f t="shared" si="20"/>
        <v>-10500</v>
      </c>
      <c r="AW124" s="20">
        <f t="shared" si="20"/>
        <v>-10500</v>
      </c>
      <c r="AX124" s="20">
        <f t="shared" si="20"/>
        <v>-10500</v>
      </c>
      <c r="AY124" s="20">
        <f t="shared" si="20"/>
        <v>-10500</v>
      </c>
      <c r="AZ124" s="20">
        <f t="shared" si="20"/>
        <v>-10500</v>
      </c>
      <c r="BA124" s="20">
        <f t="shared" si="20"/>
        <v>-10500</v>
      </c>
      <c r="BB124" s="20">
        <f t="shared" si="20"/>
        <v>-10500</v>
      </c>
      <c r="BC124" s="20">
        <f t="shared" si="20"/>
        <v>-10500</v>
      </c>
      <c r="BD124" s="20">
        <f t="shared" si="20"/>
        <v>-10500</v>
      </c>
      <c r="BE124" s="20">
        <f t="shared" si="20"/>
        <v>-10500</v>
      </c>
      <c r="BF124" s="20">
        <f t="shared" si="20"/>
        <v>-10500</v>
      </c>
      <c r="BG124" s="20">
        <f t="shared" si="20"/>
        <v>-10500</v>
      </c>
      <c r="BH124" s="20">
        <f t="shared" si="20"/>
        <v>-10500</v>
      </c>
      <c r="BI124" s="20">
        <f t="shared" si="20"/>
        <v>-10500</v>
      </c>
      <c r="BJ124" s="20">
        <f t="shared" si="20"/>
        <v>-10500</v>
      </c>
      <c r="BK124" s="14"/>
    </row>
    <row r="125" spans="1:63" ht="15">
      <c r="A125" s="14"/>
      <c r="B125" s="15" t="s">
        <v>72</v>
      </c>
      <c r="C125" s="20">
        <f>+IF(C118&gt;C117,C118-C117,0)</f>
        <v>0</v>
      </c>
      <c r="D125" s="20">
        <f aca="true" t="shared" si="21" ref="D125:AL125">+IF(D122&gt;0,C125+D122,C125-D123)</f>
        <v>0</v>
      </c>
      <c r="E125" s="20">
        <f t="shared" si="21"/>
        <v>0</v>
      </c>
      <c r="F125" s="20">
        <f t="shared" si="21"/>
        <v>0</v>
      </c>
      <c r="G125" s="20">
        <f t="shared" si="21"/>
        <v>0</v>
      </c>
      <c r="H125" s="20">
        <f t="shared" si="21"/>
        <v>0</v>
      </c>
      <c r="I125" s="20">
        <f t="shared" si="21"/>
        <v>0</v>
      </c>
      <c r="J125" s="20">
        <f t="shared" si="21"/>
        <v>0</v>
      </c>
      <c r="K125" s="20">
        <f t="shared" si="21"/>
        <v>0</v>
      </c>
      <c r="L125" s="20">
        <f t="shared" si="21"/>
        <v>0</v>
      </c>
      <c r="M125" s="20">
        <f t="shared" si="21"/>
        <v>0</v>
      </c>
      <c r="N125" s="20">
        <f t="shared" si="21"/>
        <v>0</v>
      </c>
      <c r="O125" s="20">
        <f t="shared" si="21"/>
        <v>0</v>
      </c>
      <c r="P125" s="20">
        <f t="shared" si="21"/>
        <v>0</v>
      </c>
      <c r="Q125" s="20">
        <f t="shared" si="21"/>
        <v>0</v>
      </c>
      <c r="R125" s="20">
        <f t="shared" si="21"/>
        <v>0</v>
      </c>
      <c r="S125" s="20">
        <f t="shared" si="21"/>
        <v>0</v>
      </c>
      <c r="T125" s="20">
        <f t="shared" si="21"/>
        <v>0</v>
      </c>
      <c r="U125" s="20">
        <f t="shared" si="21"/>
        <v>0</v>
      </c>
      <c r="V125" s="20">
        <f t="shared" si="21"/>
        <v>0</v>
      </c>
      <c r="W125" s="20">
        <f t="shared" si="21"/>
        <v>0</v>
      </c>
      <c r="X125" s="20">
        <f t="shared" si="21"/>
        <v>0</v>
      </c>
      <c r="Y125" s="20">
        <f t="shared" si="21"/>
        <v>0</v>
      </c>
      <c r="Z125" s="20">
        <f t="shared" si="21"/>
        <v>0</v>
      </c>
      <c r="AA125" s="20">
        <f t="shared" si="21"/>
        <v>0</v>
      </c>
      <c r="AB125" s="20">
        <f t="shared" si="21"/>
        <v>0</v>
      </c>
      <c r="AC125" s="20">
        <f t="shared" si="21"/>
        <v>0</v>
      </c>
      <c r="AD125" s="20">
        <f t="shared" si="21"/>
        <v>0</v>
      </c>
      <c r="AE125" s="20">
        <f t="shared" si="21"/>
        <v>0</v>
      </c>
      <c r="AF125" s="20">
        <f t="shared" si="21"/>
        <v>0</v>
      </c>
      <c r="AG125" s="20">
        <f t="shared" si="21"/>
        <v>0</v>
      </c>
      <c r="AH125" s="20">
        <f t="shared" si="21"/>
        <v>0</v>
      </c>
      <c r="AI125" s="20">
        <f t="shared" si="21"/>
        <v>0</v>
      </c>
      <c r="AJ125" s="20">
        <f t="shared" si="21"/>
        <v>0</v>
      </c>
      <c r="AK125" s="20">
        <f t="shared" si="21"/>
        <v>0</v>
      </c>
      <c r="AL125" s="20">
        <f t="shared" si="21"/>
        <v>0</v>
      </c>
      <c r="AM125" s="20">
        <f>+IF(AM122&gt;0,AL125+AM122,AL125-AM123)</f>
        <v>0</v>
      </c>
      <c r="AN125" s="20">
        <f>+IF(AN122&gt;0,AM125+AN122,AM125-AN123)</f>
        <v>0</v>
      </c>
      <c r="AO125" s="20">
        <f>+IF(AO122&gt;0,AN125+AO122,AN125-AO123)</f>
        <v>0</v>
      </c>
      <c r="AP125" s="20">
        <f>+IF(AP122&gt;0,AO125+AP122,AO125-AP123)</f>
        <v>0</v>
      </c>
      <c r="AQ125" s="20">
        <f>+IF(AQ122&gt;0,AP125+AQ122,AP125-AQ123)</f>
        <v>0</v>
      </c>
      <c r="AR125" s="20">
        <f>+IF(AR122&gt;0,AQ125+AR122,AQ125-AR123)</f>
        <v>0</v>
      </c>
      <c r="AS125" s="20">
        <f>+IF(AS122&gt;0,AR125+AS122,AR125-AS123)</f>
        <v>0</v>
      </c>
      <c r="AT125" s="20">
        <f>+IF(AT122&gt;0,AS125+AT122,AS125-AT123)</f>
        <v>0</v>
      </c>
      <c r="AU125" s="20">
        <f>+IF(AU122&gt;0,AT125+AU122,AT125-AU123)</f>
        <v>0</v>
      </c>
      <c r="AV125" s="20">
        <f>+IF(AV122&gt;0,AU125+AV122,AU125-AV123)</f>
        <v>0</v>
      </c>
      <c r="AW125" s="20">
        <f>+IF(AW122&gt;0,AV125+AW122,AV125-AW123)</f>
        <v>0</v>
      </c>
      <c r="AX125" s="20">
        <f>+IF(AX122&gt;0,AW125+AX122,AW125-AX123)</f>
        <v>0</v>
      </c>
      <c r="AY125" s="20">
        <f>+IF(AY122&gt;0,AX125+AY122,AX125-AY123)</f>
        <v>0</v>
      </c>
      <c r="AZ125" s="20">
        <f>+IF(AZ122&gt;0,AY125+AZ122,AY125-AZ123)</f>
        <v>0</v>
      </c>
      <c r="BA125" s="20">
        <f>+IF(BA122&gt;0,AZ125+BA122,AZ125-BA123)</f>
        <v>0</v>
      </c>
      <c r="BB125" s="20">
        <f>+IF(BB122&gt;0,BA125+BB122,BA125-BB123)</f>
        <v>0</v>
      </c>
      <c r="BC125" s="20">
        <f>+IF(BC122&gt;0,BB125+BC122,BB125-BC123)</f>
        <v>0</v>
      </c>
      <c r="BD125" s="20">
        <f>+IF(BD122&gt;0,BC125+BD122,BC125-BD123)</f>
        <v>0</v>
      </c>
      <c r="BE125" s="20">
        <f>+IF(BE122&gt;0,BD125+BE122,BD125-BE123)</f>
        <v>0</v>
      </c>
      <c r="BF125" s="20">
        <f>+IF(BF122&gt;0,BE125+BF122,BE125-BF123)</f>
        <v>0</v>
      </c>
      <c r="BG125" s="20">
        <f>+IF(BG122&gt;0,BF125+BG122,BF125-BG123)</f>
        <v>0</v>
      </c>
      <c r="BH125" s="20">
        <f>+IF(BH122&gt;0,BG125+BH122,BG125-BH123)</f>
        <v>0</v>
      </c>
      <c r="BI125" s="20">
        <f>+IF(BI122&gt;0,BH125+BI122,BH125-BI123)</f>
        <v>0</v>
      </c>
      <c r="BJ125" s="20">
        <f>+IF(BJ122&gt;0,BI125+BJ122,BI125-BJ123)</f>
        <v>0</v>
      </c>
      <c r="BK125" s="14"/>
    </row>
    <row r="126" spans="1:63" ht="15">
      <c r="A126" s="14"/>
      <c r="B126" s="15" t="s">
        <v>73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f>0.88*(N128-N126)</f>
        <v>-9240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f>0.88*(Z128-Z126)</f>
        <v>-9240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f>0.88*(AL128-AL126)</f>
        <v>-9240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f>0.88*(AX128-AX126)</f>
        <v>-9240</v>
      </c>
      <c r="BK126" s="14"/>
    </row>
    <row r="127" spans="1:63" ht="15">
      <c r="A127" s="14"/>
      <c r="B127" s="15" t="s">
        <v>74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f>+SUM(O124:Z124)-SUM(P128:Z128)</f>
        <v>-1260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f>+SUM(AA124:AL124)-SUM(AB128:AL128)</f>
        <v>-1260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f>+SUM(AM124:AX124)-SUM(AN128:AX128)</f>
        <v>-1260</v>
      </c>
      <c r="AZ127" s="20">
        <v>0</v>
      </c>
      <c r="BA127" s="20">
        <v>0</v>
      </c>
      <c r="BB127" s="20">
        <v>0</v>
      </c>
      <c r="BC127" s="20">
        <v>0</v>
      </c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  <c r="BJ127" s="20">
        <v>0</v>
      </c>
      <c r="BK127" s="14"/>
    </row>
    <row r="128" spans="1:63" ht="15">
      <c r="A128" s="14"/>
      <c r="B128" s="15" t="s">
        <v>75</v>
      </c>
      <c r="C128" s="20">
        <v>0</v>
      </c>
      <c r="D128" s="20">
        <f aca="true" t="shared" si="22" ref="D128:Y128">+C124</f>
        <v>-6300</v>
      </c>
      <c r="E128" s="20">
        <f t="shared" si="22"/>
        <v>-10500</v>
      </c>
      <c r="F128" s="20">
        <f>+E124</f>
        <v>-6300</v>
      </c>
      <c r="G128" s="20">
        <f t="shared" si="22"/>
        <v>-9450</v>
      </c>
      <c r="H128" s="20">
        <f t="shared" si="22"/>
        <v>-8400</v>
      </c>
      <c r="I128" s="20">
        <f t="shared" si="22"/>
        <v>-11550</v>
      </c>
      <c r="J128" s="20">
        <f t="shared" si="22"/>
        <v>-10500</v>
      </c>
      <c r="K128" s="20">
        <f t="shared" si="22"/>
        <v>-10500</v>
      </c>
      <c r="L128" s="20">
        <f t="shared" si="22"/>
        <v>-10500</v>
      </c>
      <c r="M128" s="20">
        <f t="shared" si="22"/>
        <v>-10500</v>
      </c>
      <c r="N128" s="20">
        <f t="shared" si="22"/>
        <v>-10500</v>
      </c>
      <c r="O128" s="20">
        <f t="shared" si="22"/>
        <v>-10500</v>
      </c>
      <c r="P128" s="20">
        <f t="shared" si="22"/>
        <v>-10500</v>
      </c>
      <c r="Q128" s="20">
        <f t="shared" si="22"/>
        <v>-10500</v>
      </c>
      <c r="R128" s="20">
        <f t="shared" si="22"/>
        <v>-10500</v>
      </c>
      <c r="S128" s="20">
        <f t="shared" si="22"/>
        <v>-10500</v>
      </c>
      <c r="T128" s="20">
        <f t="shared" si="22"/>
        <v>-10500</v>
      </c>
      <c r="U128" s="20">
        <f t="shared" si="22"/>
        <v>-10500</v>
      </c>
      <c r="V128" s="20">
        <f t="shared" si="22"/>
        <v>-10500</v>
      </c>
      <c r="W128" s="20">
        <f t="shared" si="22"/>
        <v>-10500</v>
      </c>
      <c r="X128" s="20">
        <f t="shared" si="22"/>
        <v>-10500</v>
      </c>
      <c r="Y128" s="20">
        <f t="shared" si="22"/>
        <v>-10500</v>
      </c>
      <c r="Z128" s="20">
        <f>+Y124+Z126</f>
        <v>-19740</v>
      </c>
      <c r="AA128" s="20">
        <f>+AA127</f>
        <v>-1260</v>
      </c>
      <c r="AB128" s="20">
        <f aca="true" t="shared" si="23" ref="AB128:AK128">+AA124</f>
        <v>-10500</v>
      </c>
      <c r="AC128" s="20">
        <f t="shared" si="23"/>
        <v>-10500</v>
      </c>
      <c r="AD128" s="20">
        <f t="shared" si="23"/>
        <v>-10500</v>
      </c>
      <c r="AE128" s="20">
        <f t="shared" si="23"/>
        <v>-10500</v>
      </c>
      <c r="AF128" s="20">
        <f t="shared" si="23"/>
        <v>-10500</v>
      </c>
      <c r="AG128" s="20">
        <f t="shared" si="23"/>
        <v>-10500</v>
      </c>
      <c r="AH128" s="20">
        <f t="shared" si="23"/>
        <v>-10500</v>
      </c>
      <c r="AI128" s="20">
        <f t="shared" si="23"/>
        <v>-10500</v>
      </c>
      <c r="AJ128" s="20">
        <f t="shared" si="23"/>
        <v>-10500</v>
      </c>
      <c r="AK128" s="20">
        <f t="shared" si="23"/>
        <v>-10500</v>
      </c>
      <c r="AL128" s="20">
        <f>+AK124+AL126</f>
        <v>-19740</v>
      </c>
      <c r="AM128" s="20">
        <f>+AM127</f>
        <v>-1260</v>
      </c>
      <c r="AN128" s="20">
        <f>+AM124</f>
        <v>-10500</v>
      </c>
      <c r="AO128" s="20">
        <f>+AN124</f>
        <v>-10500</v>
      </c>
      <c r="AP128" s="20">
        <f>+AO124</f>
        <v>-10500</v>
      </c>
      <c r="AQ128" s="20">
        <f>+AP124</f>
        <v>-10500</v>
      </c>
      <c r="AR128" s="20">
        <f>+AQ124</f>
        <v>-10500</v>
      </c>
      <c r="AS128" s="20">
        <f>+AR124</f>
        <v>-10500</v>
      </c>
      <c r="AT128" s="20">
        <f>+AS124</f>
        <v>-10500</v>
      </c>
      <c r="AU128" s="20">
        <f>+AT124</f>
        <v>-10500</v>
      </c>
      <c r="AV128" s="20">
        <f>+AU124</f>
        <v>-10500</v>
      </c>
      <c r="AW128" s="20">
        <f>+AV124</f>
        <v>-10500</v>
      </c>
      <c r="AX128" s="20">
        <f>+AW124+AX126</f>
        <v>-19740</v>
      </c>
      <c r="AY128" s="20">
        <f>+AY127</f>
        <v>-1260</v>
      </c>
      <c r="AZ128" s="20">
        <f>+AY124</f>
        <v>-10500</v>
      </c>
      <c r="BA128" s="20">
        <f>+AZ124</f>
        <v>-10500</v>
      </c>
      <c r="BB128" s="20">
        <f>+BA124</f>
        <v>-10500</v>
      </c>
      <c r="BC128" s="20">
        <f>+BB124</f>
        <v>-10500</v>
      </c>
      <c r="BD128" s="20">
        <f>+BC124</f>
        <v>-10500</v>
      </c>
      <c r="BE128" s="20">
        <f>+BD124</f>
        <v>-10500</v>
      </c>
      <c r="BF128" s="20">
        <f>+BE124</f>
        <v>-10500</v>
      </c>
      <c r="BG128" s="20">
        <f>+BF124</f>
        <v>-10500</v>
      </c>
      <c r="BH128" s="20">
        <f>+BG124</f>
        <v>-10500</v>
      </c>
      <c r="BI128" s="20">
        <f>+BH124</f>
        <v>-10500</v>
      </c>
      <c r="BJ128" s="20">
        <f>+BI124+BJ126</f>
        <v>-19740</v>
      </c>
      <c r="BK128" s="14"/>
    </row>
    <row r="129" spans="1:63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</row>
    <row r="130" spans="1:63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</row>
    <row r="131" spans="1:63" ht="15">
      <c r="A131" s="14"/>
      <c r="B131" s="15" t="s">
        <v>76</v>
      </c>
      <c r="C131" s="19" t="str">
        <f>+C121</f>
        <v>M1</v>
      </c>
      <c r="D131" s="19" t="str">
        <f aca="true" t="shared" si="24" ref="D131:BJ131">+D121</f>
        <v>M2</v>
      </c>
      <c r="E131" s="19" t="str">
        <f t="shared" si="24"/>
        <v>M3</v>
      </c>
      <c r="F131" s="19" t="str">
        <f t="shared" si="24"/>
        <v>M4</v>
      </c>
      <c r="G131" s="19" t="str">
        <f t="shared" si="24"/>
        <v>M5</v>
      </c>
      <c r="H131" s="19" t="str">
        <f t="shared" si="24"/>
        <v>M6</v>
      </c>
      <c r="I131" s="19" t="str">
        <f t="shared" si="24"/>
        <v>M7</v>
      </c>
      <c r="J131" s="19" t="str">
        <f t="shared" si="24"/>
        <v>M8</v>
      </c>
      <c r="K131" s="19" t="str">
        <f t="shared" si="24"/>
        <v>M9</v>
      </c>
      <c r="L131" s="19" t="str">
        <f t="shared" si="24"/>
        <v>M10</v>
      </c>
      <c r="M131" s="19" t="str">
        <f t="shared" si="24"/>
        <v>M11</v>
      </c>
      <c r="N131" s="19" t="str">
        <f t="shared" si="24"/>
        <v>M12</v>
      </c>
      <c r="O131" s="19" t="str">
        <f t="shared" si="24"/>
        <v>M13</v>
      </c>
      <c r="P131" s="19" t="str">
        <f t="shared" si="24"/>
        <v>M14</v>
      </c>
      <c r="Q131" s="19" t="str">
        <f t="shared" si="24"/>
        <v>M15</v>
      </c>
      <c r="R131" s="19" t="str">
        <f t="shared" si="24"/>
        <v>M16</v>
      </c>
      <c r="S131" s="19" t="str">
        <f t="shared" si="24"/>
        <v>M17</v>
      </c>
      <c r="T131" s="19" t="str">
        <f t="shared" si="24"/>
        <v>M18</v>
      </c>
      <c r="U131" s="19" t="str">
        <f t="shared" si="24"/>
        <v>M19</v>
      </c>
      <c r="V131" s="19" t="str">
        <f t="shared" si="24"/>
        <v>M20</v>
      </c>
      <c r="W131" s="19" t="str">
        <f t="shared" si="24"/>
        <v>M21</v>
      </c>
      <c r="X131" s="19" t="str">
        <f t="shared" si="24"/>
        <v>M22</v>
      </c>
      <c r="Y131" s="19" t="str">
        <f t="shared" si="24"/>
        <v>M23</v>
      </c>
      <c r="Z131" s="19" t="str">
        <f t="shared" si="24"/>
        <v>M24</v>
      </c>
      <c r="AA131" s="19" t="str">
        <f t="shared" si="24"/>
        <v>M25</v>
      </c>
      <c r="AB131" s="19" t="str">
        <f t="shared" si="24"/>
        <v>M26</v>
      </c>
      <c r="AC131" s="19" t="str">
        <f t="shared" si="24"/>
        <v>M27</v>
      </c>
      <c r="AD131" s="19" t="str">
        <f t="shared" si="24"/>
        <v>M28</v>
      </c>
      <c r="AE131" s="19" t="str">
        <f t="shared" si="24"/>
        <v>M29</v>
      </c>
      <c r="AF131" s="19" t="str">
        <f t="shared" si="24"/>
        <v>M30</v>
      </c>
      <c r="AG131" s="19" t="str">
        <f t="shared" si="24"/>
        <v>M31</v>
      </c>
      <c r="AH131" s="19" t="str">
        <f t="shared" si="24"/>
        <v>M32</v>
      </c>
      <c r="AI131" s="19" t="str">
        <f t="shared" si="24"/>
        <v>M33</v>
      </c>
      <c r="AJ131" s="19" t="str">
        <f t="shared" si="24"/>
        <v>M34</v>
      </c>
      <c r="AK131" s="19" t="str">
        <f t="shared" si="24"/>
        <v>M35</v>
      </c>
      <c r="AL131" s="19" t="str">
        <f t="shared" si="24"/>
        <v>M36</v>
      </c>
      <c r="AM131" s="19" t="str">
        <f t="shared" si="24"/>
        <v>M37</v>
      </c>
      <c r="AN131" s="19" t="str">
        <f t="shared" si="24"/>
        <v>M38</v>
      </c>
      <c r="AO131" s="19" t="str">
        <f t="shared" si="24"/>
        <v>M39</v>
      </c>
      <c r="AP131" s="19" t="str">
        <f t="shared" si="24"/>
        <v>M40</v>
      </c>
      <c r="AQ131" s="19" t="str">
        <f t="shared" si="24"/>
        <v>M41</v>
      </c>
      <c r="AR131" s="19" t="str">
        <f t="shared" si="24"/>
        <v>M42</v>
      </c>
      <c r="AS131" s="19" t="str">
        <f t="shared" si="24"/>
        <v>M43</v>
      </c>
      <c r="AT131" s="19" t="str">
        <f t="shared" si="24"/>
        <v>M44</v>
      </c>
      <c r="AU131" s="19" t="str">
        <f t="shared" si="24"/>
        <v>M45</v>
      </c>
      <c r="AV131" s="19" t="str">
        <f t="shared" si="24"/>
        <v>M46</v>
      </c>
      <c r="AW131" s="19" t="str">
        <f t="shared" si="24"/>
        <v>M47</v>
      </c>
      <c r="AX131" s="19" t="str">
        <f t="shared" si="24"/>
        <v>M48</v>
      </c>
      <c r="AY131" s="19" t="str">
        <f t="shared" si="24"/>
        <v>M49</v>
      </c>
      <c r="AZ131" s="19" t="str">
        <f t="shared" si="24"/>
        <v>M50</v>
      </c>
      <c r="BA131" s="19" t="str">
        <f t="shared" si="24"/>
        <v>M51</v>
      </c>
      <c r="BB131" s="19" t="str">
        <f t="shared" si="24"/>
        <v>M52</v>
      </c>
      <c r="BC131" s="19" t="str">
        <f t="shared" si="24"/>
        <v>M53</v>
      </c>
      <c r="BD131" s="19" t="str">
        <f t="shared" si="24"/>
        <v>M54</v>
      </c>
      <c r="BE131" s="19" t="str">
        <f t="shared" si="24"/>
        <v>M55</v>
      </c>
      <c r="BF131" s="19" t="str">
        <f t="shared" si="24"/>
        <v>M56</v>
      </c>
      <c r="BG131" s="19" t="str">
        <f t="shared" si="24"/>
        <v>M57</v>
      </c>
      <c r="BH131" s="19" t="str">
        <f t="shared" si="24"/>
        <v>M58</v>
      </c>
      <c r="BI131" s="19" t="str">
        <f t="shared" si="24"/>
        <v>M59</v>
      </c>
      <c r="BJ131" s="19" t="str">
        <f t="shared" si="24"/>
        <v>M60</v>
      </c>
      <c r="BK131" s="14"/>
    </row>
    <row r="132" spans="1:63" ht="15">
      <c r="A132" s="14"/>
      <c r="B132" s="15" t="s">
        <v>70</v>
      </c>
      <c r="C132" s="14">
        <v>0</v>
      </c>
      <c r="D132" s="14">
        <v>0</v>
      </c>
      <c r="E132" s="20">
        <f>+SUM(C119:E119)</f>
        <v>-23100</v>
      </c>
      <c r="F132" s="14">
        <v>0</v>
      </c>
      <c r="G132" s="14">
        <v>0</v>
      </c>
      <c r="H132" s="20">
        <f>+SUM(F119:H119)</f>
        <v>-29400</v>
      </c>
      <c r="I132" s="14">
        <v>0</v>
      </c>
      <c r="J132" s="14">
        <v>0</v>
      </c>
      <c r="K132" s="20">
        <f>+SUM(I119:K119)</f>
        <v>-31500</v>
      </c>
      <c r="L132" s="14">
        <v>0</v>
      </c>
      <c r="M132" s="14">
        <v>0</v>
      </c>
      <c r="N132" s="20">
        <f>+SUM(L119:N119)</f>
        <v>-31500</v>
      </c>
      <c r="O132" s="14">
        <v>0</v>
      </c>
      <c r="P132" s="14">
        <v>0</v>
      </c>
      <c r="Q132" s="20">
        <f>+SUM(O119:Q119)</f>
        <v>-31500</v>
      </c>
      <c r="R132" s="14">
        <v>0</v>
      </c>
      <c r="S132" s="14">
        <v>0</v>
      </c>
      <c r="T132" s="20">
        <f>+SUM(R119:T119)</f>
        <v>-31500</v>
      </c>
      <c r="U132" s="14">
        <v>0</v>
      </c>
      <c r="V132" s="14">
        <v>0</v>
      </c>
      <c r="W132" s="20">
        <f>+SUM(U119:W119)</f>
        <v>-31500</v>
      </c>
      <c r="X132" s="14">
        <v>0</v>
      </c>
      <c r="Y132" s="14">
        <v>0</v>
      </c>
      <c r="Z132" s="20">
        <f>+SUM(X119:Z119)</f>
        <v>-31500</v>
      </c>
      <c r="AA132" s="14">
        <v>0</v>
      </c>
      <c r="AB132" s="14">
        <v>0</v>
      </c>
      <c r="AC132" s="20">
        <f>+SUM(AA119:AC119)</f>
        <v>-31500</v>
      </c>
      <c r="AD132" s="14">
        <v>0</v>
      </c>
      <c r="AE132" s="14">
        <v>0</v>
      </c>
      <c r="AF132" s="20">
        <f>+SUM(AD119:AF119)</f>
        <v>-31500</v>
      </c>
      <c r="AG132" s="14">
        <v>0</v>
      </c>
      <c r="AH132" s="14">
        <v>0</v>
      </c>
      <c r="AI132" s="20">
        <f>+SUM(AG119:AI119)</f>
        <v>-31500</v>
      </c>
      <c r="AJ132" s="14">
        <v>0</v>
      </c>
      <c r="AK132" s="14">
        <v>0</v>
      </c>
      <c r="AL132" s="20">
        <f>+SUM(AJ119:AL119)</f>
        <v>-31500</v>
      </c>
      <c r="AM132" s="20">
        <f aca="true" t="shared" si="25" ref="AM132:BJ132">+SUM(AK119:AM119)</f>
        <v>-31500</v>
      </c>
      <c r="AN132" s="20">
        <f t="shared" si="25"/>
        <v>-31500</v>
      </c>
      <c r="AO132" s="20">
        <f t="shared" si="25"/>
        <v>-31500</v>
      </c>
      <c r="AP132" s="20">
        <f t="shared" si="25"/>
        <v>-31500</v>
      </c>
      <c r="AQ132" s="20">
        <f t="shared" si="25"/>
        <v>-31500</v>
      </c>
      <c r="AR132" s="20">
        <f t="shared" si="25"/>
        <v>-31500</v>
      </c>
      <c r="AS132" s="20">
        <f t="shared" si="25"/>
        <v>-31500</v>
      </c>
      <c r="AT132" s="20">
        <f t="shared" si="25"/>
        <v>-31500</v>
      </c>
      <c r="AU132" s="20">
        <f t="shared" si="25"/>
        <v>-31500</v>
      </c>
      <c r="AV132" s="20">
        <f t="shared" si="25"/>
        <v>-31500</v>
      </c>
      <c r="AW132" s="20">
        <f t="shared" si="25"/>
        <v>-31500</v>
      </c>
      <c r="AX132" s="20">
        <f t="shared" si="25"/>
        <v>-31500</v>
      </c>
      <c r="AY132" s="20">
        <f t="shared" si="25"/>
        <v>-31500</v>
      </c>
      <c r="AZ132" s="20">
        <f t="shared" si="25"/>
        <v>-31500</v>
      </c>
      <c r="BA132" s="20">
        <f t="shared" si="25"/>
        <v>-31500</v>
      </c>
      <c r="BB132" s="20">
        <f t="shared" si="25"/>
        <v>-31500</v>
      </c>
      <c r="BC132" s="20">
        <f t="shared" si="25"/>
        <v>-31500</v>
      </c>
      <c r="BD132" s="20">
        <f t="shared" si="25"/>
        <v>-31500</v>
      </c>
      <c r="BE132" s="20">
        <f t="shared" si="25"/>
        <v>-31500</v>
      </c>
      <c r="BF132" s="20">
        <f t="shared" si="25"/>
        <v>-31500</v>
      </c>
      <c r="BG132" s="20">
        <f t="shared" si="25"/>
        <v>-31500</v>
      </c>
      <c r="BH132" s="20">
        <f t="shared" si="25"/>
        <v>-31500</v>
      </c>
      <c r="BI132" s="20">
        <f t="shared" si="25"/>
        <v>-31500</v>
      </c>
      <c r="BJ132" s="20">
        <f t="shared" si="25"/>
        <v>-31500</v>
      </c>
      <c r="BK132" s="14"/>
    </row>
    <row r="133" spans="1:63" ht="15">
      <c r="A133" s="14"/>
      <c r="B133" s="15" t="s">
        <v>71</v>
      </c>
      <c r="C133" s="14">
        <v>0</v>
      </c>
      <c r="D133" s="14">
        <v>0</v>
      </c>
      <c r="E133" s="20">
        <f>+IF(E132&gt;0,0,IF(D135&gt;-E132,-E132,D135))</f>
        <v>0</v>
      </c>
      <c r="F133" s="14">
        <v>0</v>
      </c>
      <c r="G133" s="14">
        <v>0</v>
      </c>
      <c r="H133" s="20">
        <f>+IF(H132&gt;0,0,IF(G135&gt;-H132,-H132,G135))</f>
        <v>0</v>
      </c>
      <c r="I133" s="14">
        <v>0</v>
      </c>
      <c r="J133" s="14">
        <v>0</v>
      </c>
      <c r="K133" s="20">
        <f>+IF(K132&gt;0,0,IF(J135&gt;-K132,-K132,J135))</f>
        <v>0</v>
      </c>
      <c r="L133" s="14">
        <v>0</v>
      </c>
      <c r="M133" s="14">
        <v>0</v>
      </c>
      <c r="N133" s="20">
        <f>+IF(N132&gt;0,0,IF(M135&gt;-N132,-N132,M135))</f>
        <v>0</v>
      </c>
      <c r="O133" s="14">
        <v>0</v>
      </c>
      <c r="P133" s="14">
        <v>0</v>
      </c>
      <c r="Q133" s="20">
        <f>+IF(Q132&gt;0,0,IF(P135&gt;-Q132,-Q132,P135))</f>
        <v>0</v>
      </c>
      <c r="R133" s="14">
        <v>0</v>
      </c>
      <c r="S133" s="14">
        <v>0</v>
      </c>
      <c r="T133" s="20">
        <f>+IF(T132&gt;0,0,IF(S135&gt;-T132,-T132,S135))</f>
        <v>0</v>
      </c>
      <c r="U133" s="14">
        <v>0</v>
      </c>
      <c r="V133" s="14">
        <v>0</v>
      </c>
      <c r="W133" s="20">
        <f>+IF(W132&gt;0,0,IF(V135&gt;-W132,-W132,V135))</f>
        <v>0</v>
      </c>
      <c r="X133" s="14">
        <v>0</v>
      </c>
      <c r="Y133" s="14">
        <v>0</v>
      </c>
      <c r="Z133" s="20">
        <f>+IF(Z132&gt;0,0,IF(Y135&gt;-Z132,-Z132,Y135))</f>
        <v>0</v>
      </c>
      <c r="AA133" s="14">
        <v>0</v>
      </c>
      <c r="AB133" s="14">
        <v>0</v>
      </c>
      <c r="AC133" s="20">
        <f>+IF(AC132&gt;0,0,IF(AB135&gt;-AC132,-AC132,AB135))</f>
        <v>0</v>
      </c>
      <c r="AD133" s="14">
        <v>0</v>
      </c>
      <c r="AE133" s="14">
        <v>0</v>
      </c>
      <c r="AF133" s="20">
        <f>+IF(AF132&gt;0,0,IF(AE135&gt;-AF132,-AF132,AE135))</f>
        <v>0</v>
      </c>
      <c r="AG133" s="14">
        <v>0</v>
      </c>
      <c r="AH133" s="14">
        <v>0</v>
      </c>
      <c r="AI133" s="20">
        <f>+IF(AI132&gt;0,0,IF(AH135&gt;-AI132,-AI132,AH135))</f>
        <v>0</v>
      </c>
      <c r="AJ133" s="14">
        <v>0</v>
      </c>
      <c r="AK133" s="14">
        <v>0</v>
      </c>
      <c r="AL133" s="20">
        <f>+IF(AL132&gt;0,0,IF(AK135&gt;-AL132,-AL132,AK135))</f>
        <v>0</v>
      </c>
      <c r="AM133" s="20">
        <f aca="true" t="shared" si="26" ref="AM133:BJ133">+IF(AM132&gt;0,0,IF(AL135&gt;-AM132,-AM132,AL135))</f>
        <v>0</v>
      </c>
      <c r="AN133" s="20">
        <f t="shared" si="26"/>
        <v>0</v>
      </c>
      <c r="AO133" s="20">
        <f t="shared" si="26"/>
        <v>0</v>
      </c>
      <c r="AP133" s="20">
        <f t="shared" si="26"/>
        <v>0</v>
      </c>
      <c r="AQ133" s="20">
        <f t="shared" si="26"/>
        <v>0</v>
      </c>
      <c r="AR133" s="20">
        <f t="shared" si="26"/>
        <v>0</v>
      </c>
      <c r="AS133" s="20">
        <f t="shared" si="26"/>
        <v>0</v>
      </c>
      <c r="AT133" s="20">
        <f t="shared" si="26"/>
        <v>0</v>
      </c>
      <c r="AU133" s="20">
        <f t="shared" si="26"/>
        <v>0</v>
      </c>
      <c r="AV133" s="20">
        <f t="shared" si="26"/>
        <v>0</v>
      </c>
      <c r="AW133" s="20">
        <f t="shared" si="26"/>
        <v>0</v>
      </c>
      <c r="AX133" s="20">
        <f t="shared" si="26"/>
        <v>0</v>
      </c>
      <c r="AY133" s="20">
        <f t="shared" si="26"/>
        <v>0</v>
      </c>
      <c r="AZ133" s="20">
        <f t="shared" si="26"/>
        <v>0</v>
      </c>
      <c r="BA133" s="20">
        <f t="shared" si="26"/>
        <v>0</v>
      </c>
      <c r="BB133" s="20">
        <f t="shared" si="26"/>
        <v>0</v>
      </c>
      <c r="BC133" s="20">
        <f t="shared" si="26"/>
        <v>0</v>
      </c>
      <c r="BD133" s="20">
        <f t="shared" si="26"/>
        <v>0</v>
      </c>
      <c r="BE133" s="20">
        <f t="shared" si="26"/>
        <v>0</v>
      </c>
      <c r="BF133" s="20">
        <f t="shared" si="26"/>
        <v>0</v>
      </c>
      <c r="BG133" s="20">
        <f t="shared" si="26"/>
        <v>0</v>
      </c>
      <c r="BH133" s="20">
        <f t="shared" si="26"/>
        <v>0</v>
      </c>
      <c r="BI133" s="20">
        <f t="shared" si="26"/>
        <v>0</v>
      </c>
      <c r="BJ133" s="20">
        <f t="shared" si="26"/>
        <v>0</v>
      </c>
      <c r="BK133" s="14"/>
    </row>
    <row r="134" spans="1:63" ht="15">
      <c r="A134" s="14"/>
      <c r="B134" s="15" t="s">
        <v>66</v>
      </c>
      <c r="C134" s="14">
        <v>0</v>
      </c>
      <c r="D134" s="14">
        <v>0</v>
      </c>
      <c r="E134" s="20">
        <f>+IF((E132+E133)&gt;0,0,(E132+E133))</f>
        <v>-23100</v>
      </c>
      <c r="F134" s="14">
        <v>0</v>
      </c>
      <c r="G134" s="14">
        <v>0</v>
      </c>
      <c r="H134" s="20">
        <f>+IF((H132+H133)&gt;0,0,(H132+H133))</f>
        <v>-29400</v>
      </c>
      <c r="I134" s="14">
        <v>0</v>
      </c>
      <c r="J134" s="14">
        <v>0</v>
      </c>
      <c r="K134" s="20">
        <f>+IF((K132+K133)&gt;0,0,(K132+K133))</f>
        <v>-31500</v>
      </c>
      <c r="L134" s="14">
        <v>0</v>
      </c>
      <c r="M134" s="14">
        <v>0</v>
      </c>
      <c r="N134" s="20">
        <f>+IF((N132+N133)&gt;0,0,(N132+N133))</f>
        <v>-31500</v>
      </c>
      <c r="O134" s="14">
        <v>0</v>
      </c>
      <c r="P134" s="14">
        <v>0</v>
      </c>
      <c r="Q134" s="20">
        <f>+IF((Q132+Q133)&gt;0,0,(Q132+Q133))</f>
        <v>-31500</v>
      </c>
      <c r="R134" s="14">
        <v>0</v>
      </c>
      <c r="S134" s="14">
        <v>0</v>
      </c>
      <c r="T134" s="20">
        <f>+IF((T132+T133)&gt;0,0,(T132+T133))</f>
        <v>-31500</v>
      </c>
      <c r="U134" s="14">
        <v>0</v>
      </c>
      <c r="V134" s="14">
        <v>0</v>
      </c>
      <c r="W134" s="20">
        <f>+IF((W132+W133)&gt;0,0,(W132+W133))</f>
        <v>-31500</v>
      </c>
      <c r="X134" s="14">
        <v>0</v>
      </c>
      <c r="Y134" s="14">
        <v>0</v>
      </c>
      <c r="Z134" s="20">
        <f>+IF((Z132+Z133)&gt;0,0,(Z132+Z133))</f>
        <v>-31500</v>
      </c>
      <c r="AA134" s="14">
        <v>0</v>
      </c>
      <c r="AB134" s="14">
        <v>0</v>
      </c>
      <c r="AC134" s="20">
        <f>+IF((AC132+AC133)&gt;0,0,(AC132+AC133))</f>
        <v>-31500</v>
      </c>
      <c r="AD134" s="14">
        <v>0</v>
      </c>
      <c r="AE134" s="14">
        <v>0</v>
      </c>
      <c r="AF134" s="20">
        <f>+IF((AF132+AF133)&gt;0,0,(AF132+AF133))</f>
        <v>-31500</v>
      </c>
      <c r="AG134" s="14">
        <v>0</v>
      </c>
      <c r="AH134" s="14">
        <v>0</v>
      </c>
      <c r="AI134" s="20">
        <f>+IF((AI132+AI133)&gt;0,0,(AI132+AI133))</f>
        <v>-31500</v>
      </c>
      <c r="AJ134" s="14">
        <v>0</v>
      </c>
      <c r="AK134" s="14">
        <v>0</v>
      </c>
      <c r="AL134" s="20">
        <f>+IF((AL132+AL133)&gt;0,0,(AL132+AL133))</f>
        <v>-31500</v>
      </c>
      <c r="AM134" s="20">
        <f aca="true" t="shared" si="27" ref="AM134:BJ134">+IF((AM132+AM133)&gt;0,0,(AM132+AM133))</f>
        <v>-31500</v>
      </c>
      <c r="AN134" s="20">
        <f t="shared" si="27"/>
        <v>-31500</v>
      </c>
      <c r="AO134" s="20">
        <f t="shared" si="27"/>
        <v>-31500</v>
      </c>
      <c r="AP134" s="20">
        <f t="shared" si="27"/>
        <v>-31500</v>
      </c>
      <c r="AQ134" s="20">
        <f t="shared" si="27"/>
        <v>-31500</v>
      </c>
      <c r="AR134" s="20">
        <f t="shared" si="27"/>
        <v>-31500</v>
      </c>
      <c r="AS134" s="20">
        <f t="shared" si="27"/>
        <v>-31500</v>
      </c>
      <c r="AT134" s="20">
        <f t="shared" si="27"/>
        <v>-31500</v>
      </c>
      <c r="AU134" s="20">
        <f t="shared" si="27"/>
        <v>-31500</v>
      </c>
      <c r="AV134" s="20">
        <f t="shared" si="27"/>
        <v>-31500</v>
      </c>
      <c r="AW134" s="20">
        <f t="shared" si="27"/>
        <v>-31500</v>
      </c>
      <c r="AX134" s="20">
        <f t="shared" si="27"/>
        <v>-31500</v>
      </c>
      <c r="AY134" s="20">
        <f t="shared" si="27"/>
        <v>-31500</v>
      </c>
      <c r="AZ134" s="20">
        <f t="shared" si="27"/>
        <v>-31500</v>
      </c>
      <c r="BA134" s="20">
        <f t="shared" si="27"/>
        <v>-31500</v>
      </c>
      <c r="BB134" s="20">
        <f t="shared" si="27"/>
        <v>-31500</v>
      </c>
      <c r="BC134" s="20">
        <f t="shared" si="27"/>
        <v>-31500</v>
      </c>
      <c r="BD134" s="20">
        <f t="shared" si="27"/>
        <v>-31500</v>
      </c>
      <c r="BE134" s="20">
        <f t="shared" si="27"/>
        <v>-31500</v>
      </c>
      <c r="BF134" s="20">
        <f t="shared" si="27"/>
        <v>-31500</v>
      </c>
      <c r="BG134" s="20">
        <f t="shared" si="27"/>
        <v>-31500</v>
      </c>
      <c r="BH134" s="20">
        <f t="shared" si="27"/>
        <v>-31500</v>
      </c>
      <c r="BI134" s="20">
        <f t="shared" si="27"/>
        <v>-31500</v>
      </c>
      <c r="BJ134" s="20">
        <f t="shared" si="27"/>
        <v>-31500</v>
      </c>
      <c r="BK134" s="14"/>
    </row>
    <row r="135" spans="1:63" ht="15">
      <c r="A135" s="14"/>
      <c r="B135" s="15" t="s">
        <v>72</v>
      </c>
      <c r="C135" s="14">
        <v>0</v>
      </c>
      <c r="D135" s="14">
        <v>0</v>
      </c>
      <c r="E135" s="20">
        <f>+IF(E132&gt;0,D135+E132,D135-E133)</f>
        <v>0</v>
      </c>
      <c r="F135" s="20">
        <f>+IF(F132&gt;0,E135+F132,E135-F133)</f>
        <v>0</v>
      </c>
      <c r="G135" s="20">
        <f>+IF(G132&gt;0,F135+G132,F135-G133)</f>
        <v>0</v>
      </c>
      <c r="H135" s="20">
        <f>+IF(H132&gt;0,G135+H132,G135-H133)</f>
        <v>0</v>
      </c>
      <c r="I135" s="20">
        <f aca="true" t="shared" si="28" ref="I135:AL135">+IF(I132&gt;0,H135+I132,H135-I133)</f>
        <v>0</v>
      </c>
      <c r="J135" s="20">
        <f t="shared" si="28"/>
        <v>0</v>
      </c>
      <c r="K135" s="20">
        <f t="shared" si="28"/>
        <v>0</v>
      </c>
      <c r="L135" s="20">
        <f t="shared" si="28"/>
        <v>0</v>
      </c>
      <c r="M135" s="20">
        <f t="shared" si="28"/>
        <v>0</v>
      </c>
      <c r="N135" s="20">
        <f t="shared" si="28"/>
        <v>0</v>
      </c>
      <c r="O135" s="20">
        <f t="shared" si="28"/>
        <v>0</v>
      </c>
      <c r="P135" s="20">
        <f t="shared" si="28"/>
        <v>0</v>
      </c>
      <c r="Q135" s="20">
        <f t="shared" si="28"/>
        <v>0</v>
      </c>
      <c r="R135" s="20">
        <f t="shared" si="28"/>
        <v>0</v>
      </c>
      <c r="S135" s="20">
        <f t="shared" si="28"/>
        <v>0</v>
      </c>
      <c r="T135" s="20">
        <f t="shared" si="28"/>
        <v>0</v>
      </c>
      <c r="U135" s="20">
        <f t="shared" si="28"/>
        <v>0</v>
      </c>
      <c r="V135" s="20">
        <f t="shared" si="28"/>
        <v>0</v>
      </c>
      <c r="W135" s="20">
        <f t="shared" si="28"/>
        <v>0</v>
      </c>
      <c r="X135" s="20">
        <f t="shared" si="28"/>
        <v>0</v>
      </c>
      <c r="Y135" s="20">
        <f t="shared" si="28"/>
        <v>0</v>
      </c>
      <c r="Z135" s="20">
        <f t="shared" si="28"/>
        <v>0</v>
      </c>
      <c r="AA135" s="20">
        <f t="shared" si="28"/>
        <v>0</v>
      </c>
      <c r="AB135" s="20">
        <f t="shared" si="28"/>
        <v>0</v>
      </c>
      <c r="AC135" s="20">
        <f t="shared" si="28"/>
        <v>0</v>
      </c>
      <c r="AD135" s="20">
        <f t="shared" si="28"/>
        <v>0</v>
      </c>
      <c r="AE135" s="20">
        <f t="shared" si="28"/>
        <v>0</v>
      </c>
      <c r="AF135" s="20">
        <f t="shared" si="28"/>
        <v>0</v>
      </c>
      <c r="AG135" s="20">
        <f t="shared" si="28"/>
        <v>0</v>
      </c>
      <c r="AH135" s="20">
        <f t="shared" si="28"/>
        <v>0</v>
      </c>
      <c r="AI135" s="20">
        <f t="shared" si="28"/>
        <v>0</v>
      </c>
      <c r="AJ135" s="20">
        <f t="shared" si="28"/>
        <v>0</v>
      </c>
      <c r="AK135" s="20">
        <f t="shared" si="28"/>
        <v>0</v>
      </c>
      <c r="AL135" s="20">
        <f t="shared" si="28"/>
        <v>0</v>
      </c>
      <c r="AM135" s="20">
        <f>+IF(AM132&gt;0,AL135+AM132,AL135-AM133)</f>
        <v>0</v>
      </c>
      <c r="AN135" s="20">
        <f>+IF(AN132&gt;0,AM135+AN132,AM135-AN133)</f>
        <v>0</v>
      </c>
      <c r="AO135" s="20">
        <f>+IF(AO132&gt;0,AN135+AO132,AN135-AO133)</f>
        <v>0</v>
      </c>
      <c r="AP135" s="20">
        <f>+IF(AP132&gt;0,AO135+AP132,AO135-AP133)</f>
        <v>0</v>
      </c>
      <c r="AQ135" s="20">
        <f>+IF(AQ132&gt;0,AP135+AQ132,AP135-AQ133)</f>
        <v>0</v>
      </c>
      <c r="AR135" s="20">
        <f>+IF(AR132&gt;0,AQ135+AR132,AQ135-AR133)</f>
        <v>0</v>
      </c>
      <c r="AS135" s="20">
        <f>+IF(AS132&gt;0,AR135+AS132,AR135-AS133)</f>
        <v>0</v>
      </c>
      <c r="AT135" s="20">
        <f>+IF(AT132&gt;0,AS135+AT132,AS135-AT133)</f>
        <v>0</v>
      </c>
      <c r="AU135" s="20">
        <f>+IF(AU132&gt;0,AT135+AU132,AT135-AU133)</f>
        <v>0</v>
      </c>
      <c r="AV135" s="20">
        <f>+IF(AV132&gt;0,AU135+AV132,AU135-AV133)</f>
        <v>0</v>
      </c>
      <c r="AW135" s="20">
        <f>+IF(AW132&gt;0,AV135+AW132,AV135-AW133)</f>
        <v>0</v>
      </c>
      <c r="AX135" s="20">
        <f>+IF(AX132&gt;0,AW135+AX132,AW135-AX133)</f>
        <v>0</v>
      </c>
      <c r="AY135" s="20">
        <f>+IF(AY132&gt;0,AX135+AY132,AX135-AY133)</f>
        <v>0</v>
      </c>
      <c r="AZ135" s="20">
        <f>+IF(AZ132&gt;0,AY135+AZ132,AY135-AZ133)</f>
        <v>0</v>
      </c>
      <c r="BA135" s="20">
        <f>+IF(BA132&gt;0,AZ135+BA132,AZ135-BA133)</f>
        <v>0</v>
      </c>
      <c r="BB135" s="20">
        <f>+IF(BB132&gt;0,BA135+BB132,BA135-BB133)</f>
        <v>0</v>
      </c>
      <c r="BC135" s="20">
        <f>+IF(BC132&gt;0,BB135+BC132,BB135-BC133)</f>
        <v>0</v>
      </c>
      <c r="BD135" s="20">
        <f>+IF(BD132&gt;0,BC135+BD132,BC135-BD133)</f>
        <v>0</v>
      </c>
      <c r="BE135" s="20">
        <f>+IF(BE132&gt;0,BD135+BE132,BD135-BE133)</f>
        <v>0</v>
      </c>
      <c r="BF135" s="20">
        <f>+IF(BF132&gt;0,BE135+BF132,BE135-BF133)</f>
        <v>0</v>
      </c>
      <c r="BG135" s="20">
        <f>+IF(BG132&gt;0,BF135+BG132,BF135-BG133)</f>
        <v>0</v>
      </c>
      <c r="BH135" s="20">
        <f>+IF(BH132&gt;0,BG135+BH132,BG135-BH133)</f>
        <v>0</v>
      </c>
      <c r="BI135" s="20">
        <f>+IF(BI132&gt;0,BH135+BI132,BH135-BI133)</f>
        <v>0</v>
      </c>
      <c r="BJ135" s="20">
        <f>+IF(BJ132&gt;0,BI135+BJ132,BI135-BJ133)</f>
        <v>0</v>
      </c>
      <c r="BK135" s="14"/>
    </row>
    <row r="136" spans="1:63" ht="15">
      <c r="A136" s="14"/>
      <c r="B136" s="15" t="s">
        <v>73</v>
      </c>
      <c r="C136" s="14">
        <v>0</v>
      </c>
      <c r="D136" s="14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f>0.88*(SUM(L138:N138)-N136)</f>
        <v>-27720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f>0.88*(SUM(X138:Z138)-Z136)</f>
        <v>-27720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f>0.88*(SUM(AJ138:AL138)-AL136)</f>
        <v>-27720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0">
        <f>0.88*(SUM(AV138:AX138)-AX136)</f>
        <v>-55440</v>
      </c>
      <c r="BK136" s="14"/>
    </row>
    <row r="137" spans="1:63" ht="15">
      <c r="A137" s="14"/>
      <c r="B137" s="15" t="s">
        <v>74</v>
      </c>
      <c r="C137" s="14">
        <v>0</v>
      </c>
      <c r="D137" s="14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f>+SUM(O134:Z134)-SUM(S138:Z138)</f>
        <v>-3780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f>+SUM(AA134:AL134)-SUM(AE138:AL138)</f>
        <v>-3780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f>+SUM(AM134:AX134)-SUM(AQ138:AX138)</f>
        <v>-224280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14"/>
    </row>
    <row r="138" spans="1:63" ht="15">
      <c r="A138" s="14"/>
      <c r="B138" s="15" t="s">
        <v>75</v>
      </c>
      <c r="C138" s="14">
        <v>0</v>
      </c>
      <c r="D138" s="14">
        <v>0</v>
      </c>
      <c r="E138" s="14">
        <v>0</v>
      </c>
      <c r="F138" s="14">
        <v>0</v>
      </c>
      <c r="G138" s="20">
        <f>+E134</f>
        <v>-23100</v>
      </c>
      <c r="H138" s="14">
        <v>0</v>
      </c>
      <c r="I138" s="20">
        <v>0</v>
      </c>
      <c r="J138" s="20">
        <f>+H134</f>
        <v>-29400</v>
      </c>
      <c r="K138" s="14">
        <v>0</v>
      </c>
      <c r="L138" s="20">
        <v>0</v>
      </c>
      <c r="M138" s="20">
        <f>+K134</f>
        <v>-31500</v>
      </c>
      <c r="N138" s="14">
        <v>0</v>
      </c>
      <c r="O138" s="20">
        <v>0</v>
      </c>
      <c r="P138" s="20">
        <v>0</v>
      </c>
      <c r="Q138" s="20">
        <f>+N134</f>
        <v>-31500</v>
      </c>
      <c r="R138" s="20">
        <v>0</v>
      </c>
      <c r="S138" s="20">
        <f>+Q134</f>
        <v>-31500</v>
      </c>
      <c r="T138" s="14">
        <v>0</v>
      </c>
      <c r="U138" s="20">
        <v>0</v>
      </c>
      <c r="V138" s="20">
        <f>+T134</f>
        <v>-31500</v>
      </c>
      <c r="W138" s="14">
        <v>0</v>
      </c>
      <c r="X138" s="20">
        <v>0</v>
      </c>
      <c r="Y138" s="20">
        <f>+W134</f>
        <v>-31500</v>
      </c>
      <c r="Z138" s="20">
        <f>+Y134+Z136</f>
        <v>-27720</v>
      </c>
      <c r="AA138" s="20">
        <v>0</v>
      </c>
      <c r="AB138" s="20">
        <v>0</v>
      </c>
      <c r="AC138" s="20">
        <f>+AC137</f>
        <v>-3780</v>
      </c>
      <c r="AD138" s="20">
        <v>0</v>
      </c>
      <c r="AE138" s="20">
        <f>+AC134</f>
        <v>-31500</v>
      </c>
      <c r="AF138" s="14">
        <v>0</v>
      </c>
      <c r="AG138" s="20">
        <v>0</v>
      </c>
      <c r="AH138" s="20">
        <f>+AF134</f>
        <v>-31500</v>
      </c>
      <c r="AI138" s="14">
        <v>0</v>
      </c>
      <c r="AJ138" s="20">
        <v>0</v>
      </c>
      <c r="AK138" s="20">
        <f>+AI134</f>
        <v>-31500</v>
      </c>
      <c r="AL138" s="20">
        <f>+AK134+AL136</f>
        <v>-27720</v>
      </c>
      <c r="AM138" s="20">
        <v>0</v>
      </c>
      <c r="AN138" s="20">
        <v>0</v>
      </c>
      <c r="AO138" s="20">
        <f>+AO137</f>
        <v>-3780</v>
      </c>
      <c r="AP138" s="20">
        <v>0</v>
      </c>
      <c r="AQ138" s="20">
        <f>+AO134</f>
        <v>-31500</v>
      </c>
      <c r="AR138" s="14">
        <v>0</v>
      </c>
      <c r="AS138" s="20">
        <v>0</v>
      </c>
      <c r="AT138" s="20">
        <f>+AR134</f>
        <v>-31500</v>
      </c>
      <c r="AU138" s="14">
        <v>0</v>
      </c>
      <c r="AV138" s="20">
        <v>0</v>
      </c>
      <c r="AW138" s="20">
        <f>+AU134</f>
        <v>-31500</v>
      </c>
      <c r="AX138" s="20">
        <f>+AW134+AX136</f>
        <v>-59220</v>
      </c>
      <c r="AY138" s="20">
        <v>0</v>
      </c>
      <c r="AZ138" s="20">
        <v>0</v>
      </c>
      <c r="BA138" s="20">
        <f>+BA137</f>
        <v>-224280</v>
      </c>
      <c r="BB138" s="20">
        <v>0</v>
      </c>
      <c r="BC138" s="20">
        <f>+BA134</f>
        <v>-31500</v>
      </c>
      <c r="BD138" s="14">
        <v>0</v>
      </c>
      <c r="BE138" s="20">
        <v>0</v>
      </c>
      <c r="BF138" s="20">
        <f>+BD134</f>
        <v>-31500</v>
      </c>
      <c r="BG138" s="14">
        <v>0</v>
      </c>
      <c r="BH138" s="20">
        <v>0</v>
      </c>
      <c r="BI138" s="20">
        <f>+BG134</f>
        <v>-31500</v>
      </c>
      <c r="BJ138" s="20">
        <f>+BI134+BJ136</f>
        <v>-86940</v>
      </c>
      <c r="BK138" s="14"/>
    </row>
    <row r="139" spans="1:63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</row>
    <row r="140" spans="1:63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</row>
    <row r="141" spans="1:63" ht="15">
      <c r="A141" s="15" t="s">
        <v>84</v>
      </c>
      <c r="B141" s="14" t="s">
        <v>78</v>
      </c>
      <c r="C141" s="16" t="str">
        <f>+C114</f>
        <v>M1</v>
      </c>
      <c r="D141" s="16" t="str">
        <f aca="true" t="shared" si="29" ref="D141:BJ141">+D114</f>
        <v>M2</v>
      </c>
      <c r="E141" s="16" t="str">
        <f t="shared" si="29"/>
        <v>M3</v>
      </c>
      <c r="F141" s="16" t="str">
        <f t="shared" si="29"/>
        <v>M4</v>
      </c>
      <c r="G141" s="16" t="str">
        <f t="shared" si="29"/>
        <v>M5</v>
      </c>
      <c r="H141" s="16" t="str">
        <f t="shared" si="29"/>
        <v>M6</v>
      </c>
      <c r="I141" s="16" t="str">
        <f t="shared" si="29"/>
        <v>M7</v>
      </c>
      <c r="J141" s="16" t="str">
        <f t="shared" si="29"/>
        <v>M8</v>
      </c>
      <c r="K141" s="16" t="str">
        <f t="shared" si="29"/>
        <v>M9</v>
      </c>
      <c r="L141" s="16" t="str">
        <f t="shared" si="29"/>
        <v>M10</v>
      </c>
      <c r="M141" s="16" t="str">
        <f t="shared" si="29"/>
        <v>M11</v>
      </c>
      <c r="N141" s="16" t="str">
        <f t="shared" si="29"/>
        <v>M12</v>
      </c>
      <c r="O141" s="16" t="str">
        <f t="shared" si="29"/>
        <v>M13</v>
      </c>
      <c r="P141" s="16" t="str">
        <f t="shared" si="29"/>
        <v>M14</v>
      </c>
      <c r="Q141" s="16" t="str">
        <f t="shared" si="29"/>
        <v>M15</v>
      </c>
      <c r="R141" s="16" t="str">
        <f t="shared" si="29"/>
        <v>M16</v>
      </c>
      <c r="S141" s="16" t="str">
        <f t="shared" si="29"/>
        <v>M17</v>
      </c>
      <c r="T141" s="16" t="str">
        <f t="shared" si="29"/>
        <v>M18</v>
      </c>
      <c r="U141" s="16" t="str">
        <f t="shared" si="29"/>
        <v>M19</v>
      </c>
      <c r="V141" s="16" t="str">
        <f t="shared" si="29"/>
        <v>M20</v>
      </c>
      <c r="W141" s="16" t="str">
        <f t="shared" si="29"/>
        <v>M21</v>
      </c>
      <c r="X141" s="16" t="str">
        <f t="shared" si="29"/>
        <v>M22</v>
      </c>
      <c r="Y141" s="16" t="str">
        <f t="shared" si="29"/>
        <v>M23</v>
      </c>
      <c r="Z141" s="16" t="str">
        <f t="shared" si="29"/>
        <v>M24</v>
      </c>
      <c r="AA141" s="16" t="str">
        <f t="shared" si="29"/>
        <v>M25</v>
      </c>
      <c r="AB141" s="16" t="str">
        <f t="shared" si="29"/>
        <v>M26</v>
      </c>
      <c r="AC141" s="16" t="str">
        <f t="shared" si="29"/>
        <v>M27</v>
      </c>
      <c r="AD141" s="16" t="str">
        <f t="shared" si="29"/>
        <v>M28</v>
      </c>
      <c r="AE141" s="16" t="str">
        <f t="shared" si="29"/>
        <v>M29</v>
      </c>
      <c r="AF141" s="16" t="str">
        <f t="shared" si="29"/>
        <v>M30</v>
      </c>
      <c r="AG141" s="16" t="str">
        <f t="shared" si="29"/>
        <v>M31</v>
      </c>
      <c r="AH141" s="16" t="str">
        <f t="shared" si="29"/>
        <v>M32</v>
      </c>
      <c r="AI141" s="16" t="str">
        <f t="shared" si="29"/>
        <v>M33</v>
      </c>
      <c r="AJ141" s="16" t="str">
        <f t="shared" si="29"/>
        <v>M34</v>
      </c>
      <c r="AK141" s="16" t="str">
        <f t="shared" si="29"/>
        <v>M35</v>
      </c>
      <c r="AL141" s="16" t="str">
        <f t="shared" si="29"/>
        <v>M36</v>
      </c>
      <c r="AM141" s="16" t="str">
        <f t="shared" si="29"/>
        <v>M37</v>
      </c>
      <c r="AN141" s="16" t="str">
        <f t="shared" si="29"/>
        <v>M38</v>
      </c>
      <c r="AO141" s="16" t="str">
        <f t="shared" si="29"/>
        <v>M39</v>
      </c>
      <c r="AP141" s="16" t="str">
        <f t="shared" si="29"/>
        <v>M40</v>
      </c>
      <c r="AQ141" s="16" t="str">
        <f t="shared" si="29"/>
        <v>M41</v>
      </c>
      <c r="AR141" s="16" t="str">
        <f t="shared" si="29"/>
        <v>M42</v>
      </c>
      <c r="AS141" s="16" t="str">
        <f t="shared" si="29"/>
        <v>M43</v>
      </c>
      <c r="AT141" s="16" t="str">
        <f t="shared" si="29"/>
        <v>M44</v>
      </c>
      <c r="AU141" s="16" t="str">
        <f t="shared" si="29"/>
        <v>M45</v>
      </c>
      <c r="AV141" s="16" t="str">
        <f t="shared" si="29"/>
        <v>M46</v>
      </c>
      <c r="AW141" s="16" t="str">
        <f t="shared" si="29"/>
        <v>M47</v>
      </c>
      <c r="AX141" s="16" t="str">
        <f t="shared" si="29"/>
        <v>M48</v>
      </c>
      <c r="AY141" s="16" t="str">
        <f t="shared" si="29"/>
        <v>M49</v>
      </c>
      <c r="AZ141" s="16" t="str">
        <f t="shared" si="29"/>
        <v>M50</v>
      </c>
      <c r="BA141" s="16" t="str">
        <f t="shared" si="29"/>
        <v>M51</v>
      </c>
      <c r="BB141" s="16" t="str">
        <f t="shared" si="29"/>
        <v>M52</v>
      </c>
      <c r="BC141" s="16" t="str">
        <f t="shared" si="29"/>
        <v>M53</v>
      </c>
      <c r="BD141" s="16" t="str">
        <f t="shared" si="29"/>
        <v>M54</v>
      </c>
      <c r="BE141" s="16" t="str">
        <f t="shared" si="29"/>
        <v>M55</v>
      </c>
      <c r="BF141" s="16" t="str">
        <f t="shared" si="29"/>
        <v>M56</v>
      </c>
      <c r="BG141" s="16" t="str">
        <f t="shared" si="29"/>
        <v>M57</v>
      </c>
      <c r="BH141" s="16" t="str">
        <f t="shared" si="29"/>
        <v>M58</v>
      </c>
      <c r="BI141" s="16" t="str">
        <f t="shared" si="29"/>
        <v>M59</v>
      </c>
      <c r="BJ141" s="16" t="str">
        <f t="shared" si="29"/>
        <v>M60</v>
      </c>
      <c r="BK141" s="14"/>
    </row>
    <row r="142" spans="1:63" ht="15">
      <c r="A142" s="14"/>
      <c r="B142" s="14" t="s">
        <v>80</v>
      </c>
      <c r="C142" s="17">
        <f>+IF($C$14=0,C115,0)</f>
        <v>0</v>
      </c>
      <c r="D142" s="17">
        <f>+IF($C$14=0,D115,IF($C$14=30,C115,0))</f>
        <v>0</v>
      </c>
      <c r="E142" s="17">
        <f>+IF($C$14=0,E115,IF($C$14=30,D115,IF($C$14=60,C115,0)))</f>
        <v>0</v>
      </c>
      <c r="F142" s="17">
        <f>+IF($C$14=0,F115,IF($C$14=30,E115,IF($C$14=60,D115,IF($C$14=90,C115,0))))</f>
        <v>0</v>
      </c>
      <c r="G142" s="17">
        <f>+IF($C$14=0,G115,IF($C$14=30,F115,IF($C$14=60,E115,IF($C$14=90,D115,IF($C$14=120,C115,0)))))</f>
        <v>0</v>
      </c>
      <c r="H142" s="17">
        <f>+IF($C$14=0,H115,IF($C$14=30,G115,IF($C$14=60,F115,IF($C$14=90,E115,IF($C$14=120,D115,IF($C$14=150,C115,0))))))</f>
        <v>0</v>
      </c>
      <c r="I142" s="17">
        <f>+IF($C$14=0,I115,IF($C$14=30,H115,IF($C$14=60,G115,IF($C$14=90,F115,IF($C$14=120,E115,IF($C$14=150,D115,IF($C$14=180,C115,0)))))))</f>
        <v>21000</v>
      </c>
      <c r="J142" s="17">
        <f>+IF($C$14=0,J115,IF($C$14=30,I115,IF($C$14=60,H115,IF($C$14=90,G115,IF($C$14=120,F115,IF($C$14=150,E115,IF($C$14=180,D115,0)))))))</f>
        <v>31500</v>
      </c>
      <c r="K142" s="17">
        <f aca="true" t="shared" si="30" ref="K142:BJ142">+IF($C$14=0,K115,IF($C$14=30,J115,IF($C$14=60,I115,IF($C$14=90,H115,IF($C$14=120,G115,IF($C$14=150,F115,IF($C$14=180,E115,0)))))))</f>
        <v>58800</v>
      </c>
      <c r="L142" s="17">
        <f t="shared" si="30"/>
        <v>63000</v>
      </c>
      <c r="M142" s="17">
        <f t="shared" si="30"/>
        <v>63000</v>
      </c>
      <c r="N142" s="17">
        <f t="shared" si="30"/>
        <v>67200</v>
      </c>
      <c r="O142" s="17">
        <f t="shared" si="30"/>
        <v>67200</v>
      </c>
      <c r="P142" s="17">
        <f t="shared" si="30"/>
        <v>68250</v>
      </c>
      <c r="Q142" s="17">
        <f t="shared" si="30"/>
        <v>69300</v>
      </c>
      <c r="R142" s="17">
        <f t="shared" si="30"/>
        <v>70350</v>
      </c>
      <c r="S142" s="17">
        <f t="shared" si="30"/>
        <v>71400</v>
      </c>
      <c r="T142" s="17">
        <f t="shared" si="30"/>
        <v>72450</v>
      </c>
      <c r="U142" s="17">
        <f t="shared" si="30"/>
        <v>73500</v>
      </c>
      <c r="V142" s="17">
        <f t="shared" si="30"/>
        <v>74550</v>
      </c>
      <c r="W142" s="17">
        <f t="shared" si="30"/>
        <v>75600</v>
      </c>
      <c r="X142" s="17">
        <f t="shared" si="30"/>
        <v>76650</v>
      </c>
      <c r="Y142" s="17">
        <f t="shared" si="30"/>
        <v>77700</v>
      </c>
      <c r="Z142" s="17">
        <f t="shared" si="30"/>
        <v>78750</v>
      </c>
      <c r="AA142" s="17">
        <f t="shared" si="30"/>
        <v>79800</v>
      </c>
      <c r="AB142" s="17">
        <f t="shared" si="30"/>
        <v>80850</v>
      </c>
      <c r="AC142" s="17">
        <f t="shared" si="30"/>
        <v>81900</v>
      </c>
      <c r="AD142" s="17">
        <f t="shared" si="30"/>
        <v>82950</v>
      </c>
      <c r="AE142" s="17">
        <f t="shared" si="30"/>
        <v>84000</v>
      </c>
      <c r="AF142" s="17">
        <f t="shared" si="30"/>
        <v>85050</v>
      </c>
      <c r="AG142" s="17">
        <f t="shared" si="30"/>
        <v>86100</v>
      </c>
      <c r="AH142" s="17">
        <f t="shared" si="30"/>
        <v>87150</v>
      </c>
      <c r="AI142" s="17">
        <f t="shared" si="30"/>
        <v>88200</v>
      </c>
      <c r="AJ142" s="17">
        <f t="shared" si="30"/>
        <v>89250</v>
      </c>
      <c r="AK142" s="17">
        <f t="shared" si="30"/>
        <v>90300</v>
      </c>
      <c r="AL142" s="17">
        <f t="shared" si="30"/>
        <v>91350</v>
      </c>
      <c r="AM142" s="17">
        <f t="shared" si="30"/>
        <v>92400</v>
      </c>
      <c r="AN142" s="17">
        <f t="shared" si="30"/>
        <v>93450</v>
      </c>
      <c r="AO142" s="17">
        <f t="shared" si="30"/>
        <v>94500</v>
      </c>
      <c r="AP142" s="17">
        <f t="shared" si="30"/>
        <v>95550</v>
      </c>
      <c r="AQ142" s="17">
        <f t="shared" si="30"/>
        <v>96600</v>
      </c>
      <c r="AR142" s="17">
        <f t="shared" si="30"/>
        <v>97650</v>
      </c>
      <c r="AS142" s="17">
        <f t="shared" si="30"/>
        <v>98700</v>
      </c>
      <c r="AT142" s="17">
        <f t="shared" si="30"/>
        <v>99750</v>
      </c>
      <c r="AU142" s="17">
        <f t="shared" si="30"/>
        <v>100800</v>
      </c>
      <c r="AV142" s="17">
        <f t="shared" si="30"/>
        <v>101850</v>
      </c>
      <c r="AW142" s="17">
        <f t="shared" si="30"/>
        <v>102900</v>
      </c>
      <c r="AX142" s="17">
        <f t="shared" si="30"/>
        <v>103950</v>
      </c>
      <c r="AY142" s="17">
        <f t="shared" si="30"/>
        <v>105000</v>
      </c>
      <c r="AZ142" s="17">
        <f t="shared" si="30"/>
        <v>106050</v>
      </c>
      <c r="BA142" s="17">
        <f t="shared" si="30"/>
        <v>107100</v>
      </c>
      <c r="BB142" s="17">
        <f t="shared" si="30"/>
        <v>108150</v>
      </c>
      <c r="BC142" s="17">
        <f t="shared" si="30"/>
        <v>109200</v>
      </c>
      <c r="BD142" s="17">
        <f t="shared" si="30"/>
        <v>110250</v>
      </c>
      <c r="BE142" s="17">
        <f t="shared" si="30"/>
        <v>111300</v>
      </c>
      <c r="BF142" s="17">
        <f t="shared" si="30"/>
        <v>112350</v>
      </c>
      <c r="BG142" s="17">
        <f t="shared" si="30"/>
        <v>113400</v>
      </c>
      <c r="BH142" s="17">
        <f t="shared" si="30"/>
        <v>114450</v>
      </c>
      <c r="BI142" s="17">
        <f t="shared" si="30"/>
        <v>115500</v>
      </c>
      <c r="BJ142" s="17">
        <f t="shared" si="30"/>
        <v>116550</v>
      </c>
      <c r="BK142" s="14"/>
    </row>
    <row r="143" spans="1:63" ht="15">
      <c r="A143" s="14"/>
      <c r="B143" s="14" t="s">
        <v>81</v>
      </c>
      <c r="C143" s="17">
        <f>+C116</f>
        <v>0</v>
      </c>
      <c r="D143" s="17">
        <f aca="true" t="shared" si="31" ref="D143:BJ143">+D116</f>
        <v>0</v>
      </c>
      <c r="E143" s="17">
        <f t="shared" si="31"/>
        <v>0</v>
      </c>
      <c r="F143" s="17">
        <f t="shared" si="31"/>
        <v>0</v>
      </c>
      <c r="G143" s="20">
        <f t="shared" si="31"/>
        <v>0</v>
      </c>
      <c r="H143" s="20">
        <f t="shared" si="31"/>
        <v>0</v>
      </c>
      <c r="I143" s="20">
        <f t="shared" si="31"/>
        <v>0</v>
      </c>
      <c r="J143" s="20">
        <f t="shared" si="31"/>
        <v>0</v>
      </c>
      <c r="K143" s="20">
        <f t="shared" si="31"/>
        <v>0</v>
      </c>
      <c r="L143" s="20">
        <f t="shared" si="31"/>
        <v>0</v>
      </c>
      <c r="M143" s="20">
        <f t="shared" si="31"/>
        <v>0</v>
      </c>
      <c r="N143" s="20">
        <f t="shared" si="31"/>
        <v>0</v>
      </c>
      <c r="O143" s="20">
        <f t="shared" si="31"/>
        <v>0</v>
      </c>
      <c r="P143" s="20">
        <f t="shared" si="31"/>
        <v>0</v>
      </c>
      <c r="Q143" s="20">
        <f t="shared" si="31"/>
        <v>0</v>
      </c>
      <c r="R143" s="20">
        <f t="shared" si="31"/>
        <v>0</v>
      </c>
      <c r="S143" s="20">
        <f t="shared" si="31"/>
        <v>0</v>
      </c>
      <c r="T143" s="20">
        <f t="shared" si="31"/>
        <v>0</v>
      </c>
      <c r="U143" s="20">
        <f t="shared" si="31"/>
        <v>0</v>
      </c>
      <c r="V143" s="20">
        <f t="shared" si="31"/>
        <v>0</v>
      </c>
      <c r="W143" s="20">
        <f t="shared" si="31"/>
        <v>0</v>
      </c>
      <c r="X143" s="20">
        <f t="shared" si="31"/>
        <v>0</v>
      </c>
      <c r="Y143" s="20">
        <f t="shared" si="31"/>
        <v>0</v>
      </c>
      <c r="Z143" s="20">
        <f t="shared" si="31"/>
        <v>0</v>
      </c>
      <c r="AA143" s="20">
        <f t="shared" si="31"/>
        <v>0</v>
      </c>
      <c r="AB143" s="20">
        <f t="shared" si="31"/>
        <v>0</v>
      </c>
      <c r="AC143" s="20">
        <f t="shared" si="31"/>
        <v>0</v>
      </c>
      <c r="AD143" s="20">
        <f t="shared" si="31"/>
        <v>0</v>
      </c>
      <c r="AE143" s="20">
        <f t="shared" si="31"/>
        <v>0</v>
      </c>
      <c r="AF143" s="20">
        <f t="shared" si="31"/>
        <v>0</v>
      </c>
      <c r="AG143" s="20">
        <f t="shared" si="31"/>
        <v>0</v>
      </c>
      <c r="AH143" s="20">
        <f t="shared" si="31"/>
        <v>0</v>
      </c>
      <c r="AI143" s="20">
        <f t="shared" si="31"/>
        <v>0</v>
      </c>
      <c r="AJ143" s="20">
        <f t="shared" si="31"/>
        <v>0</v>
      </c>
      <c r="AK143" s="20">
        <f t="shared" si="31"/>
        <v>0</v>
      </c>
      <c r="AL143" s="20">
        <f t="shared" si="31"/>
        <v>0</v>
      </c>
      <c r="AM143" s="20">
        <f t="shared" si="31"/>
        <v>0</v>
      </c>
      <c r="AN143" s="20">
        <f t="shared" si="31"/>
        <v>0</v>
      </c>
      <c r="AO143" s="20">
        <f t="shared" si="31"/>
        <v>0</v>
      </c>
      <c r="AP143" s="20">
        <f t="shared" si="31"/>
        <v>0</v>
      </c>
      <c r="AQ143" s="20">
        <f t="shared" si="31"/>
        <v>0</v>
      </c>
      <c r="AR143" s="20">
        <f t="shared" si="31"/>
        <v>0</v>
      </c>
      <c r="AS143" s="20">
        <f t="shared" si="31"/>
        <v>0</v>
      </c>
      <c r="AT143" s="20">
        <f t="shared" si="31"/>
        <v>0</v>
      </c>
      <c r="AU143" s="20">
        <f t="shared" si="31"/>
        <v>0</v>
      </c>
      <c r="AV143" s="20">
        <f t="shared" si="31"/>
        <v>0</v>
      </c>
      <c r="AW143" s="20">
        <f t="shared" si="31"/>
        <v>0</v>
      </c>
      <c r="AX143" s="20">
        <f t="shared" si="31"/>
        <v>0</v>
      </c>
      <c r="AY143" s="20">
        <f t="shared" si="31"/>
        <v>0</v>
      </c>
      <c r="AZ143" s="20">
        <f t="shared" si="31"/>
        <v>0</v>
      </c>
      <c r="BA143" s="20">
        <f t="shared" si="31"/>
        <v>0</v>
      </c>
      <c r="BB143" s="20">
        <f t="shared" si="31"/>
        <v>0</v>
      </c>
      <c r="BC143" s="20">
        <f t="shared" si="31"/>
        <v>0</v>
      </c>
      <c r="BD143" s="20">
        <f t="shared" si="31"/>
        <v>0</v>
      </c>
      <c r="BE143" s="20">
        <f t="shared" si="31"/>
        <v>0</v>
      </c>
      <c r="BF143" s="20">
        <f t="shared" si="31"/>
        <v>0</v>
      </c>
      <c r="BG143" s="20">
        <f t="shared" si="31"/>
        <v>0</v>
      </c>
      <c r="BH143" s="20">
        <f t="shared" si="31"/>
        <v>0</v>
      </c>
      <c r="BI143" s="20">
        <f t="shared" si="31"/>
        <v>0</v>
      </c>
      <c r="BJ143" s="20">
        <f t="shared" si="31"/>
        <v>0</v>
      </c>
      <c r="BK143" s="14"/>
    </row>
    <row r="144" spans="1:63" ht="15">
      <c r="A144" s="14"/>
      <c r="B144" s="15" t="s">
        <v>83</v>
      </c>
      <c r="C144" s="18">
        <f>SUM(C142:C143)</f>
        <v>0</v>
      </c>
      <c r="D144" s="18">
        <f aca="true" t="shared" si="32" ref="D144:BJ144">SUM(D142:D143)</f>
        <v>0</v>
      </c>
      <c r="E144" s="18">
        <f t="shared" si="32"/>
        <v>0</v>
      </c>
      <c r="F144" s="18">
        <f t="shared" si="32"/>
        <v>0</v>
      </c>
      <c r="G144" s="18">
        <f t="shared" si="32"/>
        <v>0</v>
      </c>
      <c r="H144" s="18">
        <f t="shared" si="32"/>
        <v>0</v>
      </c>
      <c r="I144" s="18">
        <f t="shared" si="32"/>
        <v>21000</v>
      </c>
      <c r="J144" s="18">
        <f t="shared" si="32"/>
        <v>31500</v>
      </c>
      <c r="K144" s="18">
        <f t="shared" si="32"/>
        <v>58800</v>
      </c>
      <c r="L144" s="18">
        <f t="shared" si="32"/>
        <v>63000</v>
      </c>
      <c r="M144" s="18">
        <f t="shared" si="32"/>
        <v>63000</v>
      </c>
      <c r="N144" s="18">
        <f t="shared" si="32"/>
        <v>67200</v>
      </c>
      <c r="O144" s="18">
        <f t="shared" si="32"/>
        <v>67200</v>
      </c>
      <c r="P144" s="18">
        <f t="shared" si="32"/>
        <v>68250</v>
      </c>
      <c r="Q144" s="18">
        <f t="shared" si="32"/>
        <v>69300</v>
      </c>
      <c r="R144" s="18">
        <f t="shared" si="32"/>
        <v>70350</v>
      </c>
      <c r="S144" s="18">
        <f t="shared" si="32"/>
        <v>71400</v>
      </c>
      <c r="T144" s="18">
        <f t="shared" si="32"/>
        <v>72450</v>
      </c>
      <c r="U144" s="18">
        <f t="shared" si="32"/>
        <v>73500</v>
      </c>
      <c r="V144" s="18">
        <f t="shared" si="32"/>
        <v>74550</v>
      </c>
      <c r="W144" s="18">
        <f t="shared" si="32"/>
        <v>75600</v>
      </c>
      <c r="X144" s="18">
        <f t="shared" si="32"/>
        <v>76650</v>
      </c>
      <c r="Y144" s="18">
        <f t="shared" si="32"/>
        <v>77700</v>
      </c>
      <c r="Z144" s="18">
        <f t="shared" si="32"/>
        <v>78750</v>
      </c>
      <c r="AA144" s="18">
        <f t="shared" si="32"/>
        <v>79800</v>
      </c>
      <c r="AB144" s="18">
        <f t="shared" si="32"/>
        <v>80850</v>
      </c>
      <c r="AC144" s="18">
        <f t="shared" si="32"/>
        <v>81900</v>
      </c>
      <c r="AD144" s="18">
        <f t="shared" si="32"/>
        <v>82950</v>
      </c>
      <c r="AE144" s="18">
        <f t="shared" si="32"/>
        <v>84000</v>
      </c>
      <c r="AF144" s="18">
        <f t="shared" si="32"/>
        <v>85050</v>
      </c>
      <c r="AG144" s="18">
        <f t="shared" si="32"/>
        <v>86100</v>
      </c>
      <c r="AH144" s="18">
        <f t="shared" si="32"/>
        <v>87150</v>
      </c>
      <c r="AI144" s="18">
        <f t="shared" si="32"/>
        <v>88200</v>
      </c>
      <c r="AJ144" s="18">
        <f t="shared" si="32"/>
        <v>89250</v>
      </c>
      <c r="AK144" s="18">
        <f t="shared" si="32"/>
        <v>90300</v>
      </c>
      <c r="AL144" s="18">
        <f t="shared" si="32"/>
        <v>91350</v>
      </c>
      <c r="AM144" s="18">
        <f t="shared" si="32"/>
        <v>92400</v>
      </c>
      <c r="AN144" s="18">
        <f t="shared" si="32"/>
        <v>93450</v>
      </c>
      <c r="AO144" s="18">
        <f t="shared" si="32"/>
        <v>94500</v>
      </c>
      <c r="AP144" s="18">
        <f t="shared" si="32"/>
        <v>95550</v>
      </c>
      <c r="AQ144" s="18">
        <f t="shared" si="32"/>
        <v>96600</v>
      </c>
      <c r="AR144" s="18">
        <f t="shared" si="32"/>
        <v>97650</v>
      </c>
      <c r="AS144" s="18">
        <f t="shared" si="32"/>
        <v>98700</v>
      </c>
      <c r="AT144" s="18">
        <f t="shared" si="32"/>
        <v>99750</v>
      </c>
      <c r="AU144" s="18">
        <f t="shared" si="32"/>
        <v>100800</v>
      </c>
      <c r="AV144" s="18">
        <f t="shared" si="32"/>
        <v>101850</v>
      </c>
      <c r="AW144" s="18">
        <f t="shared" si="32"/>
        <v>102900</v>
      </c>
      <c r="AX144" s="18">
        <f t="shared" si="32"/>
        <v>103950</v>
      </c>
      <c r="AY144" s="18">
        <f t="shared" si="32"/>
        <v>105000</v>
      </c>
      <c r="AZ144" s="18">
        <f t="shared" si="32"/>
        <v>106050</v>
      </c>
      <c r="BA144" s="18">
        <f t="shared" si="32"/>
        <v>107100</v>
      </c>
      <c r="BB144" s="18">
        <f t="shared" si="32"/>
        <v>108150</v>
      </c>
      <c r="BC144" s="18">
        <f t="shared" si="32"/>
        <v>109200</v>
      </c>
      <c r="BD144" s="18">
        <f t="shared" si="32"/>
        <v>110250</v>
      </c>
      <c r="BE144" s="18">
        <f t="shared" si="32"/>
        <v>111300</v>
      </c>
      <c r="BF144" s="18">
        <f t="shared" si="32"/>
        <v>112350</v>
      </c>
      <c r="BG144" s="18">
        <f t="shared" si="32"/>
        <v>113400</v>
      </c>
      <c r="BH144" s="18">
        <f t="shared" si="32"/>
        <v>114450</v>
      </c>
      <c r="BI144" s="18">
        <f t="shared" si="32"/>
        <v>115500</v>
      </c>
      <c r="BJ144" s="18">
        <f t="shared" si="32"/>
        <v>116550</v>
      </c>
      <c r="BK144" s="14"/>
    </row>
    <row r="145" spans="1:63" ht="15">
      <c r="A145" s="14"/>
      <c r="B145" s="15" t="s">
        <v>82</v>
      </c>
      <c r="C145" s="17">
        <f>+IF($C$16=0,C118,0)</f>
        <v>0</v>
      </c>
      <c r="D145" s="17">
        <f>+IF($C$16=0,D118,IF($C$16=30,C118,0))</f>
        <v>0</v>
      </c>
      <c r="E145" s="17">
        <f>+IF($C$16=0,E118,IF($C$16=30,D118,IF($C$16=60,C118,0)))</f>
        <v>0</v>
      </c>
      <c r="F145" s="17">
        <f>+IF($C$16=0,F118,IF($C$16=30,E118,IF($C$16=60,D118,IF($C$16=90,C118,0))))</f>
        <v>0</v>
      </c>
      <c r="G145" s="17">
        <f>+IF($C$16=0,G118,IF($C$16=30,F118,IF($C$16=60,E118,IF($C$16=90,D118,IF($C$16=120,C118,0)))))</f>
        <v>0</v>
      </c>
      <c r="H145" s="17">
        <f>+IF($C$16=0,H118,IF($C$16=30,G118,IF($C$16=60,F118,IF($C$16=90,E118,IF($C$16=120,D118,IF($C$16=150,C118,0))))))</f>
        <v>0</v>
      </c>
      <c r="I145" s="17">
        <f>+IF($C$16=0,I118,IF($C$16=30,H118,IF($C$16=60,G118,IF($C$16=90,F118,IF($C$16=120,E118,IF($C$16=150,D118,IF($C$16=180,C118,0)))))))</f>
        <v>14700</v>
      </c>
      <c r="J145" s="17">
        <f aca="true" t="shared" si="33" ref="J145:BJ145">+IF($C$16=0,J118,IF($C$16=30,I118,IF($C$16=60,H118,IF($C$16=90,G118,IF($C$16=120,F118,IF($C$16=150,E118,IF($C$16=180,D118,0)))))))</f>
        <v>21000</v>
      </c>
      <c r="K145" s="17">
        <f t="shared" si="33"/>
        <v>52500</v>
      </c>
      <c r="L145" s="17">
        <f t="shared" si="33"/>
        <v>53550</v>
      </c>
      <c r="M145" s="17">
        <f t="shared" si="33"/>
        <v>54600</v>
      </c>
      <c r="N145" s="17">
        <f t="shared" si="33"/>
        <v>55650</v>
      </c>
      <c r="O145" s="17">
        <f t="shared" si="33"/>
        <v>56700</v>
      </c>
      <c r="P145" s="17">
        <f t="shared" si="33"/>
        <v>57750</v>
      </c>
      <c r="Q145" s="17">
        <f t="shared" si="33"/>
        <v>58800</v>
      </c>
      <c r="R145" s="17">
        <f t="shared" si="33"/>
        <v>59850</v>
      </c>
      <c r="S145" s="17">
        <f t="shared" si="33"/>
        <v>60900</v>
      </c>
      <c r="T145" s="17">
        <f t="shared" si="33"/>
        <v>61950</v>
      </c>
      <c r="U145" s="17">
        <f t="shared" si="33"/>
        <v>63000</v>
      </c>
      <c r="V145" s="17">
        <f t="shared" si="33"/>
        <v>64050</v>
      </c>
      <c r="W145" s="17">
        <f t="shared" si="33"/>
        <v>65100</v>
      </c>
      <c r="X145" s="17">
        <f t="shared" si="33"/>
        <v>66150</v>
      </c>
      <c r="Y145" s="17">
        <f t="shared" si="33"/>
        <v>67200</v>
      </c>
      <c r="Z145" s="17">
        <f t="shared" si="33"/>
        <v>68250</v>
      </c>
      <c r="AA145" s="17">
        <f t="shared" si="33"/>
        <v>69300</v>
      </c>
      <c r="AB145" s="17">
        <f t="shared" si="33"/>
        <v>70350</v>
      </c>
      <c r="AC145" s="17">
        <f t="shared" si="33"/>
        <v>71400</v>
      </c>
      <c r="AD145" s="17">
        <f t="shared" si="33"/>
        <v>72450</v>
      </c>
      <c r="AE145" s="17">
        <f t="shared" si="33"/>
        <v>73500</v>
      </c>
      <c r="AF145" s="17">
        <f t="shared" si="33"/>
        <v>74550</v>
      </c>
      <c r="AG145" s="17">
        <f t="shared" si="33"/>
        <v>75600</v>
      </c>
      <c r="AH145" s="17">
        <f t="shared" si="33"/>
        <v>76650</v>
      </c>
      <c r="AI145" s="17">
        <f t="shared" si="33"/>
        <v>77700</v>
      </c>
      <c r="AJ145" s="17">
        <f t="shared" si="33"/>
        <v>78750</v>
      </c>
      <c r="AK145" s="17">
        <f t="shared" si="33"/>
        <v>79800</v>
      </c>
      <c r="AL145" s="17">
        <f t="shared" si="33"/>
        <v>80850</v>
      </c>
      <c r="AM145" s="17">
        <f t="shared" si="33"/>
        <v>81900</v>
      </c>
      <c r="AN145" s="17">
        <f t="shared" si="33"/>
        <v>82950</v>
      </c>
      <c r="AO145" s="17">
        <f t="shared" si="33"/>
        <v>84000</v>
      </c>
      <c r="AP145" s="17">
        <f t="shared" si="33"/>
        <v>85050</v>
      </c>
      <c r="AQ145" s="17">
        <f t="shared" si="33"/>
        <v>86100</v>
      </c>
      <c r="AR145" s="17">
        <f t="shared" si="33"/>
        <v>87150</v>
      </c>
      <c r="AS145" s="17">
        <f t="shared" si="33"/>
        <v>88200</v>
      </c>
      <c r="AT145" s="17">
        <f t="shared" si="33"/>
        <v>89250</v>
      </c>
      <c r="AU145" s="17">
        <f t="shared" si="33"/>
        <v>90300</v>
      </c>
      <c r="AV145" s="17">
        <f t="shared" si="33"/>
        <v>91350</v>
      </c>
      <c r="AW145" s="17">
        <f t="shared" si="33"/>
        <v>92400</v>
      </c>
      <c r="AX145" s="17">
        <f t="shared" si="33"/>
        <v>93450</v>
      </c>
      <c r="AY145" s="17">
        <f t="shared" si="33"/>
        <v>94500</v>
      </c>
      <c r="AZ145" s="17">
        <f t="shared" si="33"/>
        <v>95550</v>
      </c>
      <c r="BA145" s="17">
        <f t="shared" si="33"/>
        <v>96600</v>
      </c>
      <c r="BB145" s="17">
        <f t="shared" si="33"/>
        <v>97650</v>
      </c>
      <c r="BC145" s="17">
        <f t="shared" si="33"/>
        <v>98700</v>
      </c>
      <c r="BD145" s="17">
        <f t="shared" si="33"/>
        <v>99750</v>
      </c>
      <c r="BE145" s="17">
        <f t="shared" si="33"/>
        <v>100800</v>
      </c>
      <c r="BF145" s="17">
        <f t="shared" si="33"/>
        <v>101850</v>
      </c>
      <c r="BG145" s="17">
        <f t="shared" si="33"/>
        <v>102900</v>
      </c>
      <c r="BH145" s="17">
        <f t="shared" si="33"/>
        <v>103950</v>
      </c>
      <c r="BI145" s="17">
        <f t="shared" si="33"/>
        <v>105000</v>
      </c>
      <c r="BJ145" s="17">
        <f t="shared" si="33"/>
        <v>106050</v>
      </c>
      <c r="BK145" s="14"/>
    </row>
    <row r="146" spans="1:63" ht="15">
      <c r="A146" s="14"/>
      <c r="B146" s="14"/>
      <c r="C146" s="17">
        <f>+C145-C144</f>
        <v>0</v>
      </c>
      <c r="D146" s="17">
        <f>+D145-D144</f>
        <v>0</v>
      </c>
      <c r="E146" s="17">
        <f>+E145-E144</f>
        <v>0</v>
      </c>
      <c r="F146" s="17">
        <f>+F145-F144</f>
        <v>0</v>
      </c>
      <c r="G146" s="17">
        <f>+G145-G144</f>
        <v>0</v>
      </c>
      <c r="H146" s="17">
        <f>+H145-H144</f>
        <v>0</v>
      </c>
      <c r="I146" s="17">
        <f>+I145-I144</f>
        <v>-6300</v>
      </c>
      <c r="J146" s="17">
        <f>+J145-J144</f>
        <v>-10500</v>
      </c>
      <c r="K146" s="17">
        <f>+K145-K144</f>
        <v>-6300</v>
      </c>
      <c r="L146" s="17">
        <f>+L145-L144</f>
        <v>-9450</v>
      </c>
      <c r="M146" s="17">
        <f>+M145-M144</f>
        <v>-8400</v>
      </c>
      <c r="N146" s="17">
        <f>+N145-N144</f>
        <v>-11550</v>
      </c>
      <c r="O146" s="17">
        <f>+O145-O144</f>
        <v>-10500</v>
      </c>
      <c r="P146" s="17">
        <f>+P145-P144</f>
        <v>-10500</v>
      </c>
      <c r="Q146" s="17">
        <f>+Q145-Q144</f>
        <v>-10500</v>
      </c>
      <c r="R146" s="17">
        <f>+R145-R144</f>
        <v>-10500</v>
      </c>
      <c r="S146" s="17">
        <f>+S145-S144</f>
        <v>-10500</v>
      </c>
      <c r="T146" s="17">
        <f>+T145-T144</f>
        <v>-10500</v>
      </c>
      <c r="U146" s="17">
        <f>+U145-U144</f>
        <v>-10500</v>
      </c>
      <c r="V146" s="17">
        <f>+V145-V144</f>
        <v>-10500</v>
      </c>
      <c r="W146" s="17">
        <f>+W145-W144</f>
        <v>-10500</v>
      </c>
      <c r="X146" s="17">
        <f>+X145-X144</f>
        <v>-10500</v>
      </c>
      <c r="Y146" s="17">
        <f>+Y145-Y144</f>
        <v>-10500</v>
      </c>
      <c r="Z146" s="17">
        <f>+Z145-Z144</f>
        <v>-10500</v>
      </c>
      <c r="AA146" s="17">
        <f>+AA145-AA144</f>
        <v>-10500</v>
      </c>
      <c r="AB146" s="17">
        <f>+AB145-AB144</f>
        <v>-10500</v>
      </c>
      <c r="AC146" s="17">
        <f>+AC145-AC144</f>
        <v>-10500</v>
      </c>
      <c r="AD146" s="17">
        <f>+AD145-AD144</f>
        <v>-10500</v>
      </c>
      <c r="AE146" s="17">
        <f>+AE145-AE144</f>
        <v>-10500</v>
      </c>
      <c r="AF146" s="17">
        <f>+AF145-AF144</f>
        <v>-10500</v>
      </c>
      <c r="AG146" s="17">
        <f>+AG145-AG144</f>
        <v>-10500</v>
      </c>
      <c r="AH146" s="17">
        <f>+AH145-AH144</f>
        <v>-10500</v>
      </c>
      <c r="AI146" s="17">
        <f>+AI145-AI144</f>
        <v>-10500</v>
      </c>
      <c r="AJ146" s="17">
        <f>+AJ145-AJ144</f>
        <v>-10500</v>
      </c>
      <c r="AK146" s="17">
        <f>+AK145-AK144</f>
        <v>-10500</v>
      </c>
      <c r="AL146" s="17">
        <f>+AL145-AL144</f>
        <v>-10500</v>
      </c>
      <c r="AM146" s="17">
        <f>+AM145-AM144</f>
        <v>-10500</v>
      </c>
      <c r="AN146" s="17">
        <f>+AN145-AN144</f>
        <v>-10500</v>
      </c>
      <c r="AO146" s="17">
        <f>+AO145-AO144</f>
        <v>-10500</v>
      </c>
      <c r="AP146" s="17">
        <f>+AP145-AP144</f>
        <v>-10500</v>
      </c>
      <c r="AQ146" s="17">
        <f>+AQ145-AQ144</f>
        <v>-10500</v>
      </c>
      <c r="AR146" s="17">
        <f>+AR145-AR144</f>
        <v>-10500</v>
      </c>
      <c r="AS146" s="17">
        <f>+AS145-AS144</f>
        <v>-10500</v>
      </c>
      <c r="AT146" s="17">
        <f>+AT145-AT144</f>
        <v>-10500</v>
      </c>
      <c r="AU146" s="17">
        <f>+AU145-AU144</f>
        <v>-10500</v>
      </c>
      <c r="AV146" s="17">
        <f>+AV145-AV144</f>
        <v>-10500</v>
      </c>
      <c r="AW146" s="17">
        <f>+AW145-AW144</f>
        <v>-10500</v>
      </c>
      <c r="AX146" s="17">
        <f>+AX145-AX144</f>
        <v>-10500</v>
      </c>
      <c r="AY146" s="17">
        <f>+AY145-AY144</f>
        <v>-10500</v>
      </c>
      <c r="AZ146" s="17">
        <f>+AZ145-AZ144</f>
        <v>-10500</v>
      </c>
      <c r="BA146" s="17">
        <f>+BA145-BA144</f>
        <v>-10500</v>
      </c>
      <c r="BB146" s="17">
        <f>+BB145-BB144</f>
        <v>-10500</v>
      </c>
      <c r="BC146" s="17">
        <f>+BC145-BC144</f>
        <v>-10500</v>
      </c>
      <c r="BD146" s="17">
        <f>+BD145-BD144</f>
        <v>-10500</v>
      </c>
      <c r="BE146" s="17">
        <f>+BE145-BE144</f>
        <v>-10500</v>
      </c>
      <c r="BF146" s="17">
        <f>+BF145-BF144</f>
        <v>-10500</v>
      </c>
      <c r="BG146" s="17">
        <f>+BG145-BG144</f>
        <v>-10500</v>
      </c>
      <c r="BH146" s="17">
        <f>+BH145-BH144</f>
        <v>-10500</v>
      </c>
      <c r="BI146" s="17">
        <f>+BI145-BI144</f>
        <v>-10500</v>
      </c>
      <c r="BJ146" s="17">
        <f>+BJ145-BJ144</f>
        <v>-10500</v>
      </c>
      <c r="BK146" s="14"/>
    </row>
    <row r="147" spans="1:63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</row>
    <row r="148" spans="1:63" ht="15">
      <c r="A148" s="14"/>
      <c r="B148" s="15" t="s">
        <v>69</v>
      </c>
      <c r="C148" s="19" t="s">
        <v>2</v>
      </c>
      <c r="D148" s="19" t="s">
        <v>3</v>
      </c>
      <c r="E148" s="19" t="s">
        <v>4</v>
      </c>
      <c r="F148" s="19" t="s">
        <v>5</v>
      </c>
      <c r="G148" s="19" t="s">
        <v>6</v>
      </c>
      <c r="H148" s="19" t="s">
        <v>7</v>
      </c>
      <c r="I148" s="19" t="s">
        <v>8</v>
      </c>
      <c r="J148" s="19" t="s">
        <v>9</v>
      </c>
      <c r="K148" s="19" t="s">
        <v>10</v>
      </c>
      <c r="L148" s="19" t="s">
        <v>11</v>
      </c>
      <c r="M148" s="19" t="s">
        <v>12</v>
      </c>
      <c r="N148" s="19" t="s">
        <v>13</v>
      </c>
      <c r="O148" s="19" t="s">
        <v>14</v>
      </c>
      <c r="P148" s="19" t="s">
        <v>15</v>
      </c>
      <c r="Q148" s="19" t="s">
        <v>16</v>
      </c>
      <c r="R148" s="19" t="s">
        <v>17</v>
      </c>
      <c r="S148" s="19" t="s">
        <v>18</v>
      </c>
      <c r="T148" s="19" t="s">
        <v>19</v>
      </c>
      <c r="U148" s="19" t="s">
        <v>20</v>
      </c>
      <c r="V148" s="19" t="s">
        <v>21</v>
      </c>
      <c r="W148" s="19" t="s">
        <v>22</v>
      </c>
      <c r="X148" s="19" t="s">
        <v>23</v>
      </c>
      <c r="Y148" s="19" t="s">
        <v>24</v>
      </c>
      <c r="Z148" s="19" t="s">
        <v>25</v>
      </c>
      <c r="AA148" s="19" t="s">
        <v>26</v>
      </c>
      <c r="AB148" s="19" t="s">
        <v>27</v>
      </c>
      <c r="AC148" s="19" t="s">
        <v>28</v>
      </c>
      <c r="AD148" s="19" t="s">
        <v>29</v>
      </c>
      <c r="AE148" s="19" t="s">
        <v>30</v>
      </c>
      <c r="AF148" s="19" t="s">
        <v>31</v>
      </c>
      <c r="AG148" s="19" t="s">
        <v>32</v>
      </c>
      <c r="AH148" s="19" t="s">
        <v>33</v>
      </c>
      <c r="AI148" s="19" t="s">
        <v>34</v>
      </c>
      <c r="AJ148" s="19" t="s">
        <v>35</v>
      </c>
      <c r="AK148" s="19" t="s">
        <v>36</v>
      </c>
      <c r="AL148" s="19" t="s">
        <v>37</v>
      </c>
      <c r="AM148" s="19" t="s">
        <v>38</v>
      </c>
      <c r="AN148" s="19" t="s">
        <v>39</v>
      </c>
      <c r="AO148" s="19" t="s">
        <v>40</v>
      </c>
      <c r="AP148" s="19" t="s">
        <v>41</v>
      </c>
      <c r="AQ148" s="19" t="s">
        <v>42</v>
      </c>
      <c r="AR148" s="19" t="s">
        <v>43</v>
      </c>
      <c r="AS148" s="19" t="s">
        <v>44</v>
      </c>
      <c r="AT148" s="19" t="s">
        <v>45</v>
      </c>
      <c r="AU148" s="19" t="s">
        <v>46</v>
      </c>
      <c r="AV148" s="19" t="s">
        <v>47</v>
      </c>
      <c r="AW148" s="19" t="s">
        <v>48</v>
      </c>
      <c r="AX148" s="19" t="s">
        <v>49</v>
      </c>
      <c r="AY148" s="19" t="s">
        <v>50</v>
      </c>
      <c r="AZ148" s="19" t="s">
        <v>51</v>
      </c>
      <c r="BA148" s="19" t="s">
        <v>52</v>
      </c>
      <c r="BB148" s="19" t="s">
        <v>53</v>
      </c>
      <c r="BC148" s="19" t="s">
        <v>54</v>
      </c>
      <c r="BD148" s="19" t="s">
        <v>55</v>
      </c>
      <c r="BE148" s="19" t="s">
        <v>56</v>
      </c>
      <c r="BF148" s="19" t="s">
        <v>57</v>
      </c>
      <c r="BG148" s="19" t="s">
        <v>58</v>
      </c>
      <c r="BH148" s="19" t="s">
        <v>59</v>
      </c>
      <c r="BI148" s="19" t="s">
        <v>60</v>
      </c>
      <c r="BJ148" s="19" t="s">
        <v>61</v>
      </c>
      <c r="BK148" s="14"/>
    </row>
    <row r="149" spans="1:63" ht="15">
      <c r="A149" s="14"/>
      <c r="B149" s="15" t="s">
        <v>70</v>
      </c>
      <c r="C149" s="20">
        <f aca="true" t="shared" si="34" ref="C149:BJ149">+C146</f>
        <v>0</v>
      </c>
      <c r="D149" s="20">
        <f t="shared" si="34"/>
        <v>0</v>
      </c>
      <c r="E149" s="20">
        <f t="shared" si="34"/>
        <v>0</v>
      </c>
      <c r="F149" s="20">
        <f t="shared" si="34"/>
        <v>0</v>
      </c>
      <c r="G149" s="20">
        <f t="shared" si="34"/>
        <v>0</v>
      </c>
      <c r="H149" s="20">
        <f t="shared" si="34"/>
        <v>0</v>
      </c>
      <c r="I149" s="20">
        <f t="shared" si="34"/>
        <v>-6300</v>
      </c>
      <c r="J149" s="20">
        <f t="shared" si="34"/>
        <v>-10500</v>
      </c>
      <c r="K149" s="20">
        <f t="shared" si="34"/>
        <v>-6300</v>
      </c>
      <c r="L149" s="20">
        <f t="shared" si="34"/>
        <v>-9450</v>
      </c>
      <c r="M149" s="20">
        <f t="shared" si="34"/>
        <v>-8400</v>
      </c>
      <c r="N149" s="20">
        <f t="shared" si="34"/>
        <v>-11550</v>
      </c>
      <c r="O149" s="20">
        <f t="shared" si="34"/>
        <v>-10500</v>
      </c>
      <c r="P149" s="20">
        <f t="shared" si="34"/>
        <v>-10500</v>
      </c>
      <c r="Q149" s="20">
        <f t="shared" si="34"/>
        <v>-10500</v>
      </c>
      <c r="R149" s="20">
        <f t="shared" si="34"/>
        <v>-10500</v>
      </c>
      <c r="S149" s="20">
        <f t="shared" si="34"/>
        <v>-10500</v>
      </c>
      <c r="T149" s="20">
        <f t="shared" si="34"/>
        <v>-10500</v>
      </c>
      <c r="U149" s="20">
        <f t="shared" si="34"/>
        <v>-10500</v>
      </c>
      <c r="V149" s="20">
        <f t="shared" si="34"/>
        <v>-10500</v>
      </c>
      <c r="W149" s="20">
        <f t="shared" si="34"/>
        <v>-10500</v>
      </c>
      <c r="X149" s="20">
        <f t="shared" si="34"/>
        <v>-10500</v>
      </c>
      <c r="Y149" s="20">
        <f t="shared" si="34"/>
        <v>-10500</v>
      </c>
      <c r="Z149" s="20">
        <f t="shared" si="34"/>
        <v>-10500</v>
      </c>
      <c r="AA149" s="20">
        <f t="shared" si="34"/>
        <v>-10500</v>
      </c>
      <c r="AB149" s="20">
        <f t="shared" si="34"/>
        <v>-10500</v>
      </c>
      <c r="AC149" s="20">
        <f t="shared" si="34"/>
        <v>-10500</v>
      </c>
      <c r="AD149" s="20">
        <f t="shared" si="34"/>
        <v>-10500</v>
      </c>
      <c r="AE149" s="20">
        <f t="shared" si="34"/>
        <v>-10500</v>
      </c>
      <c r="AF149" s="20">
        <f t="shared" si="34"/>
        <v>-10500</v>
      </c>
      <c r="AG149" s="20">
        <f t="shared" si="34"/>
        <v>-10500</v>
      </c>
      <c r="AH149" s="20">
        <f t="shared" si="34"/>
        <v>-10500</v>
      </c>
      <c r="AI149" s="20">
        <f t="shared" si="34"/>
        <v>-10500</v>
      </c>
      <c r="AJ149" s="20">
        <f t="shared" si="34"/>
        <v>-10500</v>
      </c>
      <c r="AK149" s="20">
        <f t="shared" si="34"/>
        <v>-10500</v>
      </c>
      <c r="AL149" s="20">
        <f t="shared" si="34"/>
        <v>-10500</v>
      </c>
      <c r="AM149" s="20">
        <f t="shared" si="34"/>
        <v>-10500</v>
      </c>
      <c r="AN149" s="20">
        <f t="shared" si="34"/>
        <v>-10500</v>
      </c>
      <c r="AO149" s="20">
        <f t="shared" si="34"/>
        <v>-10500</v>
      </c>
      <c r="AP149" s="20">
        <f t="shared" si="34"/>
        <v>-10500</v>
      </c>
      <c r="AQ149" s="20">
        <f t="shared" si="34"/>
        <v>-10500</v>
      </c>
      <c r="AR149" s="20">
        <f t="shared" si="34"/>
        <v>-10500</v>
      </c>
      <c r="AS149" s="20">
        <f t="shared" si="34"/>
        <v>-10500</v>
      </c>
      <c r="AT149" s="20">
        <f t="shared" si="34"/>
        <v>-10500</v>
      </c>
      <c r="AU149" s="20">
        <f t="shared" si="34"/>
        <v>-10500</v>
      </c>
      <c r="AV149" s="20">
        <f t="shared" si="34"/>
        <v>-10500</v>
      </c>
      <c r="AW149" s="20">
        <f t="shared" si="34"/>
        <v>-10500</v>
      </c>
      <c r="AX149" s="20">
        <f t="shared" si="34"/>
        <v>-10500</v>
      </c>
      <c r="AY149" s="20">
        <f t="shared" si="34"/>
        <v>-10500</v>
      </c>
      <c r="AZ149" s="20">
        <f t="shared" si="34"/>
        <v>-10500</v>
      </c>
      <c r="BA149" s="20">
        <f t="shared" si="34"/>
        <v>-10500</v>
      </c>
      <c r="BB149" s="20">
        <f t="shared" si="34"/>
        <v>-10500</v>
      </c>
      <c r="BC149" s="20">
        <f t="shared" si="34"/>
        <v>-10500</v>
      </c>
      <c r="BD149" s="20">
        <f t="shared" si="34"/>
        <v>-10500</v>
      </c>
      <c r="BE149" s="20">
        <f t="shared" si="34"/>
        <v>-10500</v>
      </c>
      <c r="BF149" s="20">
        <f t="shared" si="34"/>
        <v>-10500</v>
      </c>
      <c r="BG149" s="20">
        <f t="shared" si="34"/>
        <v>-10500</v>
      </c>
      <c r="BH149" s="20">
        <f t="shared" si="34"/>
        <v>-10500</v>
      </c>
      <c r="BI149" s="20">
        <f t="shared" si="34"/>
        <v>-10500</v>
      </c>
      <c r="BJ149" s="20">
        <f t="shared" si="34"/>
        <v>-10500</v>
      </c>
      <c r="BK149" s="14"/>
    </row>
    <row r="150" spans="1:63" ht="15">
      <c r="A150" s="14"/>
      <c r="B150" s="15" t="s">
        <v>71</v>
      </c>
      <c r="C150" s="20">
        <v>0</v>
      </c>
      <c r="D150" s="20">
        <f>+IF(D149&gt;0,0,IF(C152&gt;-D149,-D149,C152))</f>
        <v>0</v>
      </c>
      <c r="E150" s="20">
        <f>+IF(E149&gt;0,0,IF(D152&gt;-E149,-E149,D152))</f>
        <v>0</v>
      </c>
      <c r="F150" s="20">
        <f>+IF(F149&gt;0,0,IF(E152&gt;-F149,-F149,E152))</f>
        <v>0</v>
      </c>
      <c r="G150" s="20">
        <f>+IF(G149&gt;0,0,IF(F152&gt;-G149,-G149,F152))</f>
        <v>0</v>
      </c>
      <c r="H150" s="20">
        <f>+IF(H149&gt;0,0,IF(G152&gt;-H149,-H149,G152))</f>
        <v>0</v>
      </c>
      <c r="I150" s="20">
        <f>+IF(I149&gt;0,0,IF(H152&gt;-I149,-I149,H152))</f>
        <v>0</v>
      </c>
      <c r="J150" s="20">
        <f>+IF(J149&gt;0,0,IF(I152&gt;-J149,-J149,I152))</f>
        <v>0</v>
      </c>
      <c r="K150" s="20">
        <f>+IF(K149&gt;0,0,IF(J152&gt;-K149,-K149,J152))</f>
        <v>0</v>
      </c>
      <c r="L150" s="20">
        <f>+IF(L149&gt;0,0,IF(K152&gt;-L149,-L149,K152))</f>
        <v>0</v>
      </c>
      <c r="M150" s="20">
        <f>+IF(M149&gt;0,0,IF(L152&gt;-M149,-M149,L152))</f>
        <v>0</v>
      </c>
      <c r="N150" s="20">
        <f>+IF(N149&gt;0,0,IF(M152&gt;-N149,-N149,M152))</f>
        <v>0</v>
      </c>
      <c r="O150" s="20">
        <f>+IF(O149&gt;0,0,IF(N152&gt;-O149,-O149,N152))</f>
        <v>0</v>
      </c>
      <c r="P150" s="20">
        <f>+IF(P149&gt;0,0,IF(O152&gt;-P149,-P149,O152))</f>
        <v>0</v>
      </c>
      <c r="Q150" s="20">
        <f>+IF(Q149&gt;0,0,IF(P152&gt;-Q149,-Q149,P152))</f>
        <v>0</v>
      </c>
      <c r="R150" s="20">
        <f>+IF(R149&gt;0,0,IF(Q152&gt;-R149,-R149,Q152))</f>
        <v>0</v>
      </c>
      <c r="S150" s="20">
        <f>+IF(S149&gt;0,0,IF(R152&gt;-S149,-S149,R152))</f>
        <v>0</v>
      </c>
      <c r="T150" s="20">
        <f>+IF(T149&gt;0,0,IF(S152&gt;-T149,-T149,S152))</f>
        <v>0</v>
      </c>
      <c r="U150" s="20">
        <f>+IF(U149&gt;0,0,IF(T152&gt;-U149,-U149,T152))</f>
        <v>0</v>
      </c>
      <c r="V150" s="20">
        <f>+IF(V149&gt;0,0,IF(U152&gt;-V149,-V149,U152))</f>
        <v>0</v>
      </c>
      <c r="W150" s="20">
        <f>+IF(W149&gt;0,0,IF(V152&gt;-W149,-W149,V152))</f>
        <v>0</v>
      </c>
      <c r="X150" s="20">
        <f>+IF(X149&gt;0,0,IF(W152&gt;-X149,-X149,W152))</f>
        <v>0</v>
      </c>
      <c r="Y150" s="20">
        <f>+IF(Y149&gt;0,0,IF(X152&gt;-Y149,-Y149,X152))</f>
        <v>0</v>
      </c>
      <c r="Z150" s="20">
        <f>+IF(Z149&gt;0,0,IF(Y152&gt;-Z149,-Z149,Y152))</f>
        <v>0</v>
      </c>
      <c r="AA150" s="20">
        <f>+IF(AA149&gt;0,0,IF(Z152&gt;-AA149,-AA149,Z152))</f>
        <v>0</v>
      </c>
      <c r="AB150" s="20">
        <f>+IF(AB149&gt;0,0,IF(AA152&gt;-AB149,-AB149,AA152))</f>
        <v>0</v>
      </c>
      <c r="AC150" s="20">
        <f>+IF(AC149&gt;0,0,IF(AB152&gt;-AC149,-AC149,AB152))</f>
        <v>0</v>
      </c>
      <c r="AD150" s="20">
        <f>+IF(AD149&gt;0,0,IF(AC152&gt;-AD149,-AD149,AC152))</f>
        <v>0</v>
      </c>
      <c r="AE150" s="20">
        <f>+IF(AE149&gt;0,0,IF(AD152&gt;-AE149,-AE149,AD152))</f>
        <v>0</v>
      </c>
      <c r="AF150" s="20">
        <f>+IF(AF149&gt;0,0,IF(AE152&gt;-AF149,-AF149,AE152))</f>
        <v>0</v>
      </c>
      <c r="AG150" s="20">
        <f>+IF(AG149&gt;0,0,IF(AF152&gt;-AG149,-AG149,AF152))</f>
        <v>0</v>
      </c>
      <c r="AH150" s="20">
        <f>+IF(AH149&gt;0,0,IF(AG152&gt;-AH149,-AH149,AG152))</f>
        <v>0</v>
      </c>
      <c r="AI150" s="20">
        <f>+IF(AI149&gt;0,0,IF(AH152&gt;-AI149,-AI149,AH152))</f>
        <v>0</v>
      </c>
      <c r="AJ150" s="20">
        <f>+IF(AJ149&gt;0,0,IF(AI152&gt;-AJ149,-AJ149,AI152))</f>
        <v>0</v>
      </c>
      <c r="AK150" s="20">
        <f>+IF(AK149&gt;0,0,IF(AJ152&gt;-AK149,-AK149,AJ152))</f>
        <v>0</v>
      </c>
      <c r="AL150" s="20">
        <f>+IF(AL149&gt;0,0,IF(AK152&gt;-AL149,-AL149,AK152))</f>
        <v>0</v>
      </c>
      <c r="AM150" s="20">
        <f>+IF(AM149&gt;0,0,IF(AL152&gt;-AM149,-AM149,AL152))</f>
        <v>0</v>
      </c>
      <c r="AN150" s="20">
        <f>+IF(AN149&gt;0,0,IF(AM152&gt;-AN149,-AN149,AM152))</f>
        <v>0</v>
      </c>
      <c r="AO150" s="20">
        <f>+IF(AO149&gt;0,0,IF(AN152&gt;-AO149,-AO149,AN152))</f>
        <v>0</v>
      </c>
      <c r="AP150" s="20">
        <f>+IF(AP149&gt;0,0,IF(AO152&gt;-AP149,-AP149,AO152))</f>
        <v>0</v>
      </c>
      <c r="AQ150" s="20">
        <f>+IF(AQ149&gt;0,0,IF(AP152&gt;-AQ149,-AQ149,AP152))</f>
        <v>0</v>
      </c>
      <c r="AR150" s="20">
        <f>+IF(AR149&gt;0,0,IF(AQ152&gt;-AR149,-AR149,AQ152))</f>
        <v>0</v>
      </c>
      <c r="AS150" s="20">
        <f>+IF(AS149&gt;0,0,IF(AR152&gt;-AS149,-AS149,AR152))</f>
        <v>0</v>
      </c>
      <c r="AT150" s="20">
        <f>+IF(AT149&gt;0,0,IF(AS152&gt;-AT149,-AT149,AS152))</f>
        <v>0</v>
      </c>
      <c r="AU150" s="20">
        <f>+IF(AU149&gt;0,0,IF(AT152&gt;-AU149,-AU149,AT152))</f>
        <v>0</v>
      </c>
      <c r="AV150" s="20">
        <f>+IF(AV149&gt;0,0,IF(AU152&gt;-AV149,-AV149,AU152))</f>
        <v>0</v>
      </c>
      <c r="AW150" s="20">
        <f>+IF(AW149&gt;0,0,IF(AV152&gt;-AW149,-AW149,AV152))</f>
        <v>0</v>
      </c>
      <c r="AX150" s="20">
        <f>+IF(AX149&gt;0,0,IF(AW152&gt;-AX149,-AX149,AW152))</f>
        <v>0</v>
      </c>
      <c r="AY150" s="20">
        <f>+IF(AY149&gt;0,0,IF(AX152&gt;-AY149,-AY149,AX152))</f>
        <v>0</v>
      </c>
      <c r="AZ150" s="20">
        <f>+IF(AZ149&gt;0,0,IF(AY152&gt;-AZ149,-AZ149,AY152))</f>
        <v>0</v>
      </c>
      <c r="BA150" s="20">
        <f>+IF(BA149&gt;0,0,IF(AZ152&gt;-BA149,-BA149,AZ152))</f>
        <v>0</v>
      </c>
      <c r="BB150" s="20">
        <f>+IF(BB149&gt;0,0,IF(BA152&gt;-BB149,-BB149,BA152))</f>
        <v>0</v>
      </c>
      <c r="BC150" s="20">
        <f>+IF(BC149&gt;0,0,IF(BB152&gt;-BC149,-BC149,BB152))</f>
        <v>0</v>
      </c>
      <c r="BD150" s="20">
        <f>+IF(BD149&gt;0,0,IF(BC152&gt;-BD149,-BD149,BC152))</f>
        <v>0</v>
      </c>
      <c r="BE150" s="20">
        <f>+IF(BE149&gt;0,0,IF(BD152&gt;-BE149,-BE149,BD152))</f>
        <v>0</v>
      </c>
      <c r="BF150" s="20">
        <f>+IF(BF149&gt;0,0,IF(BE152&gt;-BF149,-BF149,BE152))</f>
        <v>0</v>
      </c>
      <c r="BG150" s="20">
        <f>+IF(BG149&gt;0,0,IF(BF152&gt;-BG149,-BG149,BF152))</f>
        <v>0</v>
      </c>
      <c r="BH150" s="20">
        <f>+IF(BH149&gt;0,0,IF(BG152&gt;-BH149,-BH149,BG152))</f>
        <v>0</v>
      </c>
      <c r="BI150" s="20">
        <f>+IF(BI149&gt;0,0,IF(BH152&gt;-BI149,-BI149,BH152))</f>
        <v>0</v>
      </c>
      <c r="BJ150" s="20">
        <f>+IF(BJ149&gt;0,0,IF(BI152&gt;-BJ149,-BJ149,BI152))</f>
        <v>0</v>
      </c>
      <c r="BK150" s="14"/>
    </row>
    <row r="151" spans="1:63" ht="15">
      <c r="A151" s="14"/>
      <c r="B151" s="15" t="s">
        <v>66</v>
      </c>
      <c r="C151" s="20">
        <f>+IF((C149+C150)&gt;0,0,(C149+C150))</f>
        <v>0</v>
      </c>
      <c r="D151" s="20">
        <f>+IF((D149+D150)&gt;0,0,(D149+D150))</f>
        <v>0</v>
      </c>
      <c r="E151" s="20">
        <f>+IF((E149+E150)&gt;0,0,(E149+E150))</f>
        <v>0</v>
      </c>
      <c r="F151" s="20">
        <f aca="true" t="shared" si="35" ref="F151:BJ151">+IF((F149+F150)&gt;0,0,(F149+F150))</f>
        <v>0</v>
      </c>
      <c r="G151" s="20">
        <f t="shared" si="35"/>
        <v>0</v>
      </c>
      <c r="H151" s="20">
        <f t="shared" si="35"/>
        <v>0</v>
      </c>
      <c r="I151" s="20">
        <f t="shared" si="35"/>
        <v>-6300</v>
      </c>
      <c r="J151" s="20">
        <f t="shared" si="35"/>
        <v>-10500</v>
      </c>
      <c r="K151" s="20">
        <f t="shared" si="35"/>
        <v>-6300</v>
      </c>
      <c r="L151" s="20">
        <f t="shared" si="35"/>
        <v>-9450</v>
      </c>
      <c r="M151" s="20">
        <f t="shared" si="35"/>
        <v>-8400</v>
      </c>
      <c r="N151" s="20">
        <f t="shared" si="35"/>
        <v>-11550</v>
      </c>
      <c r="O151" s="20">
        <f t="shared" si="35"/>
        <v>-10500</v>
      </c>
      <c r="P151" s="20">
        <f t="shared" si="35"/>
        <v>-10500</v>
      </c>
      <c r="Q151" s="20">
        <f t="shared" si="35"/>
        <v>-10500</v>
      </c>
      <c r="R151" s="20">
        <f t="shared" si="35"/>
        <v>-10500</v>
      </c>
      <c r="S151" s="20">
        <f t="shared" si="35"/>
        <v>-10500</v>
      </c>
      <c r="T151" s="20">
        <f t="shared" si="35"/>
        <v>-10500</v>
      </c>
      <c r="U151" s="20">
        <f t="shared" si="35"/>
        <v>-10500</v>
      </c>
      <c r="V151" s="20">
        <f t="shared" si="35"/>
        <v>-10500</v>
      </c>
      <c r="W151" s="20">
        <f t="shared" si="35"/>
        <v>-10500</v>
      </c>
      <c r="X151" s="20">
        <f t="shared" si="35"/>
        <v>-10500</v>
      </c>
      <c r="Y151" s="20">
        <f t="shared" si="35"/>
        <v>-10500</v>
      </c>
      <c r="Z151" s="20">
        <f t="shared" si="35"/>
        <v>-10500</v>
      </c>
      <c r="AA151" s="20">
        <f t="shared" si="35"/>
        <v>-10500</v>
      </c>
      <c r="AB151" s="20">
        <f t="shared" si="35"/>
        <v>-10500</v>
      </c>
      <c r="AC151" s="20">
        <f t="shared" si="35"/>
        <v>-10500</v>
      </c>
      <c r="AD151" s="20">
        <f t="shared" si="35"/>
        <v>-10500</v>
      </c>
      <c r="AE151" s="20">
        <f t="shared" si="35"/>
        <v>-10500</v>
      </c>
      <c r="AF151" s="20">
        <f t="shared" si="35"/>
        <v>-10500</v>
      </c>
      <c r="AG151" s="20">
        <f t="shared" si="35"/>
        <v>-10500</v>
      </c>
      <c r="AH151" s="20">
        <f t="shared" si="35"/>
        <v>-10500</v>
      </c>
      <c r="AI151" s="20">
        <f t="shared" si="35"/>
        <v>-10500</v>
      </c>
      <c r="AJ151" s="20">
        <f t="shared" si="35"/>
        <v>-10500</v>
      </c>
      <c r="AK151" s="20">
        <f t="shared" si="35"/>
        <v>-10500</v>
      </c>
      <c r="AL151" s="20">
        <f t="shared" si="35"/>
        <v>-10500</v>
      </c>
      <c r="AM151" s="20">
        <f t="shared" si="35"/>
        <v>-10500</v>
      </c>
      <c r="AN151" s="20">
        <f t="shared" si="35"/>
        <v>-10500</v>
      </c>
      <c r="AO151" s="20">
        <f t="shared" si="35"/>
        <v>-10500</v>
      </c>
      <c r="AP151" s="20">
        <f t="shared" si="35"/>
        <v>-10500</v>
      </c>
      <c r="AQ151" s="20">
        <f t="shared" si="35"/>
        <v>-10500</v>
      </c>
      <c r="AR151" s="20">
        <f t="shared" si="35"/>
        <v>-10500</v>
      </c>
      <c r="AS151" s="20">
        <f t="shared" si="35"/>
        <v>-10500</v>
      </c>
      <c r="AT151" s="20">
        <f t="shared" si="35"/>
        <v>-10500</v>
      </c>
      <c r="AU151" s="20">
        <f t="shared" si="35"/>
        <v>-10500</v>
      </c>
      <c r="AV151" s="20">
        <f t="shared" si="35"/>
        <v>-10500</v>
      </c>
      <c r="AW151" s="20">
        <f t="shared" si="35"/>
        <v>-10500</v>
      </c>
      <c r="AX151" s="20">
        <f t="shared" si="35"/>
        <v>-10500</v>
      </c>
      <c r="AY151" s="20">
        <f t="shared" si="35"/>
        <v>-10500</v>
      </c>
      <c r="AZ151" s="20">
        <f t="shared" si="35"/>
        <v>-10500</v>
      </c>
      <c r="BA151" s="20">
        <f t="shared" si="35"/>
        <v>-10500</v>
      </c>
      <c r="BB151" s="20">
        <f t="shared" si="35"/>
        <v>-10500</v>
      </c>
      <c r="BC151" s="20">
        <f t="shared" si="35"/>
        <v>-10500</v>
      </c>
      <c r="BD151" s="20">
        <f t="shared" si="35"/>
        <v>-10500</v>
      </c>
      <c r="BE151" s="20">
        <f t="shared" si="35"/>
        <v>-10500</v>
      </c>
      <c r="BF151" s="20">
        <f t="shared" si="35"/>
        <v>-10500</v>
      </c>
      <c r="BG151" s="20">
        <f t="shared" si="35"/>
        <v>-10500</v>
      </c>
      <c r="BH151" s="20">
        <f t="shared" si="35"/>
        <v>-10500</v>
      </c>
      <c r="BI151" s="20">
        <f t="shared" si="35"/>
        <v>-10500</v>
      </c>
      <c r="BJ151" s="20">
        <f t="shared" si="35"/>
        <v>-10500</v>
      </c>
      <c r="BK151" s="14"/>
    </row>
    <row r="152" spans="1:63" ht="15">
      <c r="A152" s="14"/>
      <c r="B152" s="15" t="s">
        <v>72</v>
      </c>
      <c r="C152" s="20">
        <f>+IF(C145&gt;C144,C145-C144,0)</f>
        <v>0</v>
      </c>
      <c r="D152" s="20">
        <f>+IF(D149&gt;0,C152+D149,C152-D150)</f>
        <v>0</v>
      </c>
      <c r="E152" s="20">
        <f>+IF(E149&gt;0,D152+E149,D152-E150)</f>
        <v>0</v>
      </c>
      <c r="F152" s="20">
        <f>+IF(F149&gt;0,E152+F149,E152-F150)</f>
        <v>0</v>
      </c>
      <c r="G152" s="20">
        <f>+IF(G149&gt;0,F152+G149,F152-G150)</f>
        <v>0</v>
      </c>
      <c r="H152" s="20">
        <f>+IF(H149&gt;0,G152+H149,G152-H150)</f>
        <v>0</v>
      </c>
      <c r="I152" s="20">
        <f>+IF(I149&gt;0,H152+I149,H152-I150)</f>
        <v>0</v>
      </c>
      <c r="J152" s="20">
        <f>+IF(J149&gt;0,I152+J149,I152-J150)</f>
        <v>0</v>
      </c>
      <c r="K152" s="20">
        <f>+IF(K149&gt;0,J152+K149,J152-K150)</f>
        <v>0</v>
      </c>
      <c r="L152" s="20">
        <f>+IF(L149&gt;0,K152+L149,K152-L150)</f>
        <v>0</v>
      </c>
      <c r="M152" s="20">
        <f>+IF(M149&gt;0,L152+M149,L152-M150)</f>
        <v>0</v>
      </c>
      <c r="N152" s="20">
        <f>+IF(N149&gt;0,M152+N149,M152-N150)</f>
        <v>0</v>
      </c>
      <c r="O152" s="20">
        <f>+IF(O149&gt;0,N152+O149,N152-O150)</f>
        <v>0</v>
      </c>
      <c r="P152" s="20">
        <f>+IF(P149&gt;0,O152+P149,O152-P150)</f>
        <v>0</v>
      </c>
      <c r="Q152" s="20">
        <f>+IF(Q149&gt;0,P152+Q149,P152-Q150)</f>
        <v>0</v>
      </c>
      <c r="R152" s="20">
        <f>+IF(R149&gt;0,Q152+R149,Q152-R150)</f>
        <v>0</v>
      </c>
      <c r="S152" s="20">
        <f>+IF(S149&gt;0,R152+S149,R152-S150)</f>
        <v>0</v>
      </c>
      <c r="T152" s="20">
        <f>+IF(T149&gt;0,S152+T149,S152-T150)</f>
        <v>0</v>
      </c>
      <c r="U152" s="20">
        <f>+IF(U149&gt;0,T152+U149,T152-U150)</f>
        <v>0</v>
      </c>
      <c r="V152" s="20">
        <f>+IF(V149&gt;0,U152+V149,U152-V150)</f>
        <v>0</v>
      </c>
      <c r="W152" s="20">
        <f>+IF(W149&gt;0,V152+W149,V152-W150)</f>
        <v>0</v>
      </c>
      <c r="X152" s="20">
        <f>+IF(X149&gt;0,W152+X149,W152-X150)</f>
        <v>0</v>
      </c>
      <c r="Y152" s="20">
        <f>+IF(Y149&gt;0,X152+Y149,X152-Y150)</f>
        <v>0</v>
      </c>
      <c r="Z152" s="20">
        <f>+IF(Z149&gt;0,Y152+Z149,Y152-Z150)</f>
        <v>0</v>
      </c>
      <c r="AA152" s="20">
        <f>+IF(AA149&gt;0,Z152+AA149,Z152-AA150)</f>
        <v>0</v>
      </c>
      <c r="AB152" s="20">
        <f>+IF(AB149&gt;0,AA152+AB149,AA152-AB150)</f>
        <v>0</v>
      </c>
      <c r="AC152" s="20">
        <f>+IF(AC149&gt;0,AB152+AC149,AB152-AC150)</f>
        <v>0</v>
      </c>
      <c r="AD152" s="20">
        <f>+IF(AD149&gt;0,AC152+AD149,AC152-AD150)</f>
        <v>0</v>
      </c>
      <c r="AE152" s="20">
        <f>+IF(AE149&gt;0,AD152+AE149,AD152-AE150)</f>
        <v>0</v>
      </c>
      <c r="AF152" s="20">
        <f>+IF(AF149&gt;0,AE152+AF149,AE152-AF150)</f>
        <v>0</v>
      </c>
      <c r="AG152" s="20">
        <f>+IF(AG149&gt;0,AF152+AG149,AF152-AG150)</f>
        <v>0</v>
      </c>
      <c r="AH152" s="20">
        <f>+IF(AH149&gt;0,AG152+AH149,AG152-AH150)</f>
        <v>0</v>
      </c>
      <c r="AI152" s="20">
        <f>+IF(AI149&gt;0,AH152+AI149,AH152-AI150)</f>
        <v>0</v>
      </c>
      <c r="AJ152" s="20">
        <f>+IF(AJ149&gt;0,AI152+AJ149,AI152-AJ150)</f>
        <v>0</v>
      </c>
      <c r="AK152" s="20">
        <f>+IF(AK149&gt;0,AJ152+AK149,AJ152-AK150)</f>
        <v>0</v>
      </c>
      <c r="AL152" s="20">
        <f>+IF(AL149&gt;0,AK152+AL149,AK152-AL150)</f>
        <v>0</v>
      </c>
      <c r="AM152" s="20">
        <f>+IF(AM149&gt;0,AL152+AM149,AL152-AM150)</f>
        <v>0</v>
      </c>
      <c r="AN152" s="20">
        <f>+IF(AN149&gt;0,AM152+AN149,AM152-AN150)</f>
        <v>0</v>
      </c>
      <c r="AO152" s="20">
        <f>+IF(AO149&gt;0,AN152+AO149,AN152-AO150)</f>
        <v>0</v>
      </c>
      <c r="AP152" s="20">
        <f>+IF(AP149&gt;0,AO152+AP149,AO152-AP150)</f>
        <v>0</v>
      </c>
      <c r="AQ152" s="20">
        <f>+IF(AQ149&gt;0,AP152+AQ149,AP152-AQ150)</f>
        <v>0</v>
      </c>
      <c r="AR152" s="20">
        <f>+IF(AR149&gt;0,AQ152+AR149,AQ152-AR150)</f>
        <v>0</v>
      </c>
      <c r="AS152" s="20">
        <f>+IF(AS149&gt;0,AR152+AS149,AR152-AS150)</f>
        <v>0</v>
      </c>
      <c r="AT152" s="20">
        <f>+IF(AT149&gt;0,AS152+AT149,AS152-AT150)</f>
        <v>0</v>
      </c>
      <c r="AU152" s="20">
        <f>+IF(AU149&gt;0,AT152+AU149,AT152-AU150)</f>
        <v>0</v>
      </c>
      <c r="AV152" s="20">
        <f>+IF(AV149&gt;0,AU152+AV149,AU152-AV150)</f>
        <v>0</v>
      </c>
      <c r="AW152" s="20">
        <f>+IF(AW149&gt;0,AV152+AW149,AV152-AW150)</f>
        <v>0</v>
      </c>
      <c r="AX152" s="20">
        <f>+IF(AX149&gt;0,AW152+AX149,AW152-AX150)</f>
        <v>0</v>
      </c>
      <c r="AY152" s="20">
        <f>+IF(AY149&gt;0,AX152+AY149,AX152-AY150)</f>
        <v>0</v>
      </c>
      <c r="AZ152" s="20">
        <f>+IF(AZ149&gt;0,AY152+AZ149,AY152-AZ150)</f>
        <v>0</v>
      </c>
      <c r="BA152" s="20">
        <f>+IF(BA149&gt;0,AZ152+BA149,AZ152-BA150)</f>
        <v>0</v>
      </c>
      <c r="BB152" s="20">
        <f>+IF(BB149&gt;0,BA152+BB149,BA152-BB150)</f>
        <v>0</v>
      </c>
      <c r="BC152" s="20">
        <f>+IF(BC149&gt;0,BB152+BC149,BB152-BC150)</f>
        <v>0</v>
      </c>
      <c r="BD152" s="20">
        <f>+IF(BD149&gt;0,BC152+BD149,BC152-BD150)</f>
        <v>0</v>
      </c>
      <c r="BE152" s="20">
        <f>+IF(BE149&gt;0,BD152+BE149,BD152-BE150)</f>
        <v>0</v>
      </c>
      <c r="BF152" s="20">
        <f>+IF(BF149&gt;0,BE152+BF149,BE152-BF150)</f>
        <v>0</v>
      </c>
      <c r="BG152" s="20">
        <f>+IF(BG149&gt;0,BF152+BG149,BF152-BG150)</f>
        <v>0</v>
      </c>
      <c r="BH152" s="20">
        <f>+IF(BH149&gt;0,BG152+BH149,BG152-BH150)</f>
        <v>0</v>
      </c>
      <c r="BI152" s="20">
        <f>+IF(BI149&gt;0,BH152+BI149,BH152-BI150)</f>
        <v>0</v>
      </c>
      <c r="BJ152" s="20">
        <f>+IF(BJ149&gt;0,BI152+BJ149,BI152-BJ150)</f>
        <v>0</v>
      </c>
      <c r="BK152" s="14"/>
    </row>
    <row r="153" spans="1:63" ht="15">
      <c r="A153" s="14"/>
      <c r="B153" s="15" t="s">
        <v>73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f>0.88*(N155-N153)</f>
        <v>-7392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f>0.88*(Z155-Z153)</f>
        <v>-9240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f>0.88*(AL155-AL153)</f>
        <v>-9240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  <c r="BJ153" s="20">
        <f>0.88*(AX155-AX153)</f>
        <v>-9240</v>
      </c>
      <c r="BK153" s="14"/>
    </row>
    <row r="154" spans="1:63" ht="15">
      <c r="A154" s="14"/>
      <c r="B154" s="15" t="s">
        <v>74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f>+SUM(O151:Z151)-SUM(P155:Z155)</f>
        <v>-3108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f>+SUM(AA151:AL151)-SUM(AB155:AL155)</f>
        <v>-1260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f>+SUM(AM151:AX151)-SUM(AN155:AX155)</f>
        <v>-1260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  <c r="BK154" s="14"/>
    </row>
    <row r="155" spans="1:63" ht="15">
      <c r="A155" s="14"/>
      <c r="B155" s="15" t="s">
        <v>75</v>
      </c>
      <c r="C155" s="20">
        <v>0</v>
      </c>
      <c r="D155" s="20">
        <f>+C151</f>
        <v>0</v>
      </c>
      <c r="E155" s="20">
        <f>+D151</f>
        <v>0</v>
      </c>
      <c r="F155" s="20">
        <f>+E151</f>
        <v>0</v>
      </c>
      <c r="G155" s="20">
        <f>+F151</f>
        <v>0</v>
      </c>
      <c r="H155" s="20">
        <f>+G151</f>
        <v>0</v>
      </c>
      <c r="I155" s="20">
        <f>+H151</f>
        <v>0</v>
      </c>
      <c r="J155" s="20">
        <f>+I151</f>
        <v>-6300</v>
      </c>
      <c r="K155" s="20">
        <f>+J151</f>
        <v>-10500</v>
      </c>
      <c r="L155" s="20">
        <f>+K151</f>
        <v>-6300</v>
      </c>
      <c r="M155" s="20">
        <f>+L151</f>
        <v>-9450</v>
      </c>
      <c r="N155" s="20">
        <f>+M151</f>
        <v>-8400</v>
      </c>
      <c r="O155" s="20">
        <f>+N151</f>
        <v>-11550</v>
      </c>
      <c r="P155" s="20">
        <f>+O151</f>
        <v>-10500</v>
      </c>
      <c r="Q155" s="20">
        <f>+P151</f>
        <v>-10500</v>
      </c>
      <c r="R155" s="20">
        <f>+Q151</f>
        <v>-10500</v>
      </c>
      <c r="S155" s="20">
        <f>+R151</f>
        <v>-10500</v>
      </c>
      <c r="T155" s="20">
        <f>+S151</f>
        <v>-10500</v>
      </c>
      <c r="U155" s="20">
        <f>+T151</f>
        <v>-10500</v>
      </c>
      <c r="V155" s="20">
        <f>+U151</f>
        <v>-10500</v>
      </c>
      <c r="W155" s="20">
        <f>+V151</f>
        <v>-10500</v>
      </c>
      <c r="X155" s="20">
        <f>+W151</f>
        <v>-10500</v>
      </c>
      <c r="Y155" s="20">
        <f>+X151</f>
        <v>-10500</v>
      </c>
      <c r="Z155" s="20">
        <f>+Y151+Z153</f>
        <v>-17892</v>
      </c>
      <c r="AA155" s="20">
        <f>+AA154</f>
        <v>-3108</v>
      </c>
      <c r="AB155" s="20">
        <f>+AA151</f>
        <v>-10500</v>
      </c>
      <c r="AC155" s="20">
        <f>+AB151</f>
        <v>-10500</v>
      </c>
      <c r="AD155" s="20">
        <f>+AC151</f>
        <v>-10500</v>
      </c>
      <c r="AE155" s="20">
        <f>+AD151</f>
        <v>-10500</v>
      </c>
      <c r="AF155" s="20">
        <f>+AE151</f>
        <v>-10500</v>
      </c>
      <c r="AG155" s="20">
        <f>+AF151</f>
        <v>-10500</v>
      </c>
      <c r="AH155" s="20">
        <f>+AG151</f>
        <v>-10500</v>
      </c>
      <c r="AI155" s="20">
        <f>+AH151</f>
        <v>-10500</v>
      </c>
      <c r="AJ155" s="20">
        <f>+AI151</f>
        <v>-10500</v>
      </c>
      <c r="AK155" s="20">
        <f>+AJ151</f>
        <v>-10500</v>
      </c>
      <c r="AL155" s="20">
        <f>+AK151+AL153</f>
        <v>-19740</v>
      </c>
      <c r="AM155" s="20">
        <f>+AM154</f>
        <v>-1260</v>
      </c>
      <c r="AN155" s="20">
        <f>+AM151</f>
        <v>-10500</v>
      </c>
      <c r="AO155" s="20">
        <f>+AN151</f>
        <v>-10500</v>
      </c>
      <c r="AP155" s="20">
        <f>+AO151</f>
        <v>-10500</v>
      </c>
      <c r="AQ155" s="20">
        <f>+AP151</f>
        <v>-10500</v>
      </c>
      <c r="AR155" s="20">
        <f>+AQ151</f>
        <v>-10500</v>
      </c>
      <c r="AS155" s="20">
        <f>+AR151</f>
        <v>-10500</v>
      </c>
      <c r="AT155" s="20">
        <f>+AS151</f>
        <v>-10500</v>
      </c>
      <c r="AU155" s="20">
        <f>+AT151</f>
        <v>-10500</v>
      </c>
      <c r="AV155" s="20">
        <f>+AU151</f>
        <v>-10500</v>
      </c>
      <c r="AW155" s="20">
        <f>+AV151</f>
        <v>-10500</v>
      </c>
      <c r="AX155" s="20">
        <f>+AW151+AX153</f>
        <v>-19740</v>
      </c>
      <c r="AY155" s="20">
        <f>+AY154</f>
        <v>-1260</v>
      </c>
      <c r="AZ155" s="20">
        <f>+AY151</f>
        <v>-10500</v>
      </c>
      <c r="BA155" s="20">
        <f>+AZ151</f>
        <v>-10500</v>
      </c>
      <c r="BB155" s="20">
        <f>+BA151</f>
        <v>-10500</v>
      </c>
      <c r="BC155" s="20">
        <f>+BB151</f>
        <v>-10500</v>
      </c>
      <c r="BD155" s="20">
        <f>+BC151</f>
        <v>-10500</v>
      </c>
      <c r="BE155" s="20">
        <f>+BD151</f>
        <v>-10500</v>
      </c>
      <c r="BF155" s="20">
        <f>+BE151</f>
        <v>-10500</v>
      </c>
      <c r="BG155" s="20">
        <f>+BF151</f>
        <v>-10500</v>
      </c>
      <c r="BH155" s="20">
        <f>+BG151</f>
        <v>-10500</v>
      </c>
      <c r="BI155" s="20">
        <f>+BH151</f>
        <v>-10500</v>
      </c>
      <c r="BJ155" s="20">
        <f>+BI151+BJ153</f>
        <v>-19740</v>
      </c>
      <c r="BK155" s="14"/>
    </row>
    <row r="156" spans="1:63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</row>
    <row r="157" spans="1:63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</row>
    <row r="158" spans="1:63" ht="15">
      <c r="A158" s="14"/>
      <c r="B158" s="15" t="s">
        <v>76</v>
      </c>
      <c r="C158" s="19" t="str">
        <f>+C148</f>
        <v>M1</v>
      </c>
      <c r="D158" s="19" t="str">
        <f aca="true" t="shared" si="36" ref="D158:BJ158">+D148</f>
        <v>M2</v>
      </c>
      <c r="E158" s="19" t="str">
        <f t="shared" si="36"/>
        <v>M3</v>
      </c>
      <c r="F158" s="19" t="str">
        <f t="shared" si="36"/>
        <v>M4</v>
      </c>
      <c r="G158" s="19" t="str">
        <f t="shared" si="36"/>
        <v>M5</v>
      </c>
      <c r="H158" s="19" t="str">
        <f t="shared" si="36"/>
        <v>M6</v>
      </c>
      <c r="I158" s="19" t="str">
        <f t="shared" si="36"/>
        <v>M7</v>
      </c>
      <c r="J158" s="19" t="str">
        <f t="shared" si="36"/>
        <v>M8</v>
      </c>
      <c r="K158" s="19" t="str">
        <f t="shared" si="36"/>
        <v>M9</v>
      </c>
      <c r="L158" s="19" t="str">
        <f t="shared" si="36"/>
        <v>M10</v>
      </c>
      <c r="M158" s="19" t="str">
        <f t="shared" si="36"/>
        <v>M11</v>
      </c>
      <c r="N158" s="19" t="str">
        <f t="shared" si="36"/>
        <v>M12</v>
      </c>
      <c r="O158" s="19" t="str">
        <f t="shared" si="36"/>
        <v>M13</v>
      </c>
      <c r="P158" s="19" t="str">
        <f t="shared" si="36"/>
        <v>M14</v>
      </c>
      <c r="Q158" s="19" t="str">
        <f t="shared" si="36"/>
        <v>M15</v>
      </c>
      <c r="R158" s="19" t="str">
        <f t="shared" si="36"/>
        <v>M16</v>
      </c>
      <c r="S158" s="19" t="str">
        <f t="shared" si="36"/>
        <v>M17</v>
      </c>
      <c r="T158" s="19" t="str">
        <f t="shared" si="36"/>
        <v>M18</v>
      </c>
      <c r="U158" s="19" t="str">
        <f t="shared" si="36"/>
        <v>M19</v>
      </c>
      <c r="V158" s="19" t="str">
        <f t="shared" si="36"/>
        <v>M20</v>
      </c>
      <c r="W158" s="19" t="str">
        <f t="shared" si="36"/>
        <v>M21</v>
      </c>
      <c r="X158" s="19" t="str">
        <f t="shared" si="36"/>
        <v>M22</v>
      </c>
      <c r="Y158" s="19" t="str">
        <f t="shared" si="36"/>
        <v>M23</v>
      </c>
      <c r="Z158" s="19" t="str">
        <f t="shared" si="36"/>
        <v>M24</v>
      </c>
      <c r="AA158" s="19" t="str">
        <f t="shared" si="36"/>
        <v>M25</v>
      </c>
      <c r="AB158" s="19" t="str">
        <f t="shared" si="36"/>
        <v>M26</v>
      </c>
      <c r="AC158" s="19" t="str">
        <f t="shared" si="36"/>
        <v>M27</v>
      </c>
      <c r="AD158" s="19" t="str">
        <f t="shared" si="36"/>
        <v>M28</v>
      </c>
      <c r="AE158" s="19" t="str">
        <f t="shared" si="36"/>
        <v>M29</v>
      </c>
      <c r="AF158" s="19" t="str">
        <f t="shared" si="36"/>
        <v>M30</v>
      </c>
      <c r="AG158" s="19" t="str">
        <f t="shared" si="36"/>
        <v>M31</v>
      </c>
      <c r="AH158" s="19" t="str">
        <f t="shared" si="36"/>
        <v>M32</v>
      </c>
      <c r="AI158" s="19" t="str">
        <f t="shared" si="36"/>
        <v>M33</v>
      </c>
      <c r="AJ158" s="19" t="str">
        <f t="shared" si="36"/>
        <v>M34</v>
      </c>
      <c r="AK158" s="19" t="str">
        <f t="shared" si="36"/>
        <v>M35</v>
      </c>
      <c r="AL158" s="19" t="str">
        <f t="shared" si="36"/>
        <v>M36</v>
      </c>
      <c r="AM158" s="19" t="str">
        <f t="shared" si="36"/>
        <v>M37</v>
      </c>
      <c r="AN158" s="19" t="str">
        <f t="shared" si="36"/>
        <v>M38</v>
      </c>
      <c r="AO158" s="19" t="str">
        <f t="shared" si="36"/>
        <v>M39</v>
      </c>
      <c r="AP158" s="19" t="str">
        <f t="shared" si="36"/>
        <v>M40</v>
      </c>
      <c r="AQ158" s="19" t="str">
        <f t="shared" si="36"/>
        <v>M41</v>
      </c>
      <c r="AR158" s="19" t="str">
        <f t="shared" si="36"/>
        <v>M42</v>
      </c>
      <c r="AS158" s="19" t="str">
        <f t="shared" si="36"/>
        <v>M43</v>
      </c>
      <c r="AT158" s="19" t="str">
        <f t="shared" si="36"/>
        <v>M44</v>
      </c>
      <c r="AU158" s="19" t="str">
        <f t="shared" si="36"/>
        <v>M45</v>
      </c>
      <c r="AV158" s="19" t="str">
        <f t="shared" si="36"/>
        <v>M46</v>
      </c>
      <c r="AW158" s="19" t="str">
        <f t="shared" si="36"/>
        <v>M47</v>
      </c>
      <c r="AX158" s="19" t="str">
        <f t="shared" si="36"/>
        <v>M48</v>
      </c>
      <c r="AY158" s="19" t="str">
        <f t="shared" si="36"/>
        <v>M49</v>
      </c>
      <c r="AZ158" s="19" t="str">
        <f t="shared" si="36"/>
        <v>M50</v>
      </c>
      <c r="BA158" s="19" t="str">
        <f t="shared" si="36"/>
        <v>M51</v>
      </c>
      <c r="BB158" s="19" t="str">
        <f t="shared" si="36"/>
        <v>M52</v>
      </c>
      <c r="BC158" s="19" t="str">
        <f t="shared" si="36"/>
        <v>M53</v>
      </c>
      <c r="BD158" s="19" t="str">
        <f t="shared" si="36"/>
        <v>M54</v>
      </c>
      <c r="BE158" s="19" t="str">
        <f t="shared" si="36"/>
        <v>M55</v>
      </c>
      <c r="BF158" s="19" t="str">
        <f t="shared" si="36"/>
        <v>M56</v>
      </c>
      <c r="BG158" s="19" t="str">
        <f t="shared" si="36"/>
        <v>M57</v>
      </c>
      <c r="BH158" s="19" t="str">
        <f t="shared" si="36"/>
        <v>M58</v>
      </c>
      <c r="BI158" s="19" t="str">
        <f t="shared" si="36"/>
        <v>M59</v>
      </c>
      <c r="BJ158" s="19" t="str">
        <f t="shared" si="36"/>
        <v>M60</v>
      </c>
      <c r="BK158" s="14"/>
    </row>
    <row r="159" spans="1:63" ht="15">
      <c r="A159" s="14"/>
      <c r="B159" s="15" t="s">
        <v>70</v>
      </c>
      <c r="C159" s="14">
        <v>0</v>
      </c>
      <c r="D159" s="14">
        <v>0</v>
      </c>
      <c r="E159" s="20">
        <f>+SUM(C146:E146)</f>
        <v>0</v>
      </c>
      <c r="F159" s="14">
        <v>0</v>
      </c>
      <c r="G159" s="14">
        <v>0</v>
      </c>
      <c r="H159" s="20">
        <f>+SUM(F146:H146)</f>
        <v>0</v>
      </c>
      <c r="I159" s="14">
        <v>0</v>
      </c>
      <c r="J159" s="14">
        <v>0</v>
      </c>
      <c r="K159" s="20">
        <f>+SUM(I146:K146)</f>
        <v>-23100</v>
      </c>
      <c r="L159" s="14">
        <v>0</v>
      </c>
      <c r="M159" s="14">
        <v>0</v>
      </c>
      <c r="N159" s="20">
        <f>+SUM(L146:N146)</f>
        <v>-29400</v>
      </c>
      <c r="O159" s="14">
        <v>0</v>
      </c>
      <c r="P159" s="14">
        <v>0</v>
      </c>
      <c r="Q159" s="20">
        <f>+SUM(O146:Q146)</f>
        <v>-31500</v>
      </c>
      <c r="R159" s="14">
        <v>0</v>
      </c>
      <c r="S159" s="14">
        <v>0</v>
      </c>
      <c r="T159" s="20">
        <f>+SUM(R146:T146)</f>
        <v>-31500</v>
      </c>
      <c r="U159" s="14">
        <v>0</v>
      </c>
      <c r="V159" s="14">
        <v>0</v>
      </c>
      <c r="W159" s="20">
        <f>+SUM(U146:W146)</f>
        <v>-31500</v>
      </c>
      <c r="X159" s="14">
        <v>0</v>
      </c>
      <c r="Y159" s="14">
        <v>0</v>
      </c>
      <c r="Z159" s="20">
        <f>+SUM(X146:Z146)</f>
        <v>-31500</v>
      </c>
      <c r="AA159" s="14">
        <v>0</v>
      </c>
      <c r="AB159" s="14">
        <v>0</v>
      </c>
      <c r="AC159" s="20">
        <f>+SUM(AA146:AC146)</f>
        <v>-31500</v>
      </c>
      <c r="AD159" s="14">
        <v>0</v>
      </c>
      <c r="AE159" s="14">
        <v>0</v>
      </c>
      <c r="AF159" s="20">
        <f>+SUM(AD146:AF146)</f>
        <v>-31500</v>
      </c>
      <c r="AG159" s="14">
        <v>0</v>
      </c>
      <c r="AH159" s="14">
        <v>0</v>
      </c>
      <c r="AI159" s="20">
        <f>+SUM(AG146:AI146)</f>
        <v>-31500</v>
      </c>
      <c r="AJ159" s="14">
        <v>0</v>
      </c>
      <c r="AK159" s="14">
        <v>0</v>
      </c>
      <c r="AL159" s="20">
        <f>+SUM(AJ146:AL146)</f>
        <v>-31500</v>
      </c>
      <c r="AM159" s="20">
        <f>+SUM(AK146:AM146)</f>
        <v>-31500</v>
      </c>
      <c r="AN159" s="20">
        <f>+SUM(AL146:AN146)</f>
        <v>-31500</v>
      </c>
      <c r="AO159" s="20">
        <f>+SUM(AM146:AO146)</f>
        <v>-31500</v>
      </c>
      <c r="AP159" s="20">
        <f>+SUM(AN146:AP146)</f>
        <v>-31500</v>
      </c>
      <c r="AQ159" s="20">
        <f>+SUM(AO146:AQ146)</f>
        <v>-31500</v>
      </c>
      <c r="AR159" s="20">
        <f>+SUM(AP146:AR146)</f>
        <v>-31500</v>
      </c>
      <c r="AS159" s="20">
        <f>+SUM(AQ146:AS146)</f>
        <v>-31500</v>
      </c>
      <c r="AT159" s="20">
        <f>+SUM(AR146:AT146)</f>
        <v>-31500</v>
      </c>
      <c r="AU159" s="20">
        <f>+SUM(AS146:AU146)</f>
        <v>-31500</v>
      </c>
      <c r="AV159" s="20">
        <f>+SUM(AT146:AV146)</f>
        <v>-31500</v>
      </c>
      <c r="AW159" s="20">
        <f>+SUM(AU146:AW146)</f>
        <v>-31500</v>
      </c>
      <c r="AX159" s="20">
        <f>+SUM(AV146:AX146)</f>
        <v>-31500</v>
      </c>
      <c r="AY159" s="20">
        <f>+SUM(AW146:AY146)</f>
        <v>-31500</v>
      </c>
      <c r="AZ159" s="20">
        <f>+SUM(AX146:AZ146)</f>
        <v>-31500</v>
      </c>
      <c r="BA159" s="20">
        <f>+SUM(AY146:BA146)</f>
        <v>-31500</v>
      </c>
      <c r="BB159" s="20">
        <f>+SUM(AZ146:BB146)</f>
        <v>-31500</v>
      </c>
      <c r="BC159" s="20">
        <f>+SUM(BA146:BC146)</f>
        <v>-31500</v>
      </c>
      <c r="BD159" s="20">
        <f>+SUM(BB146:BD146)</f>
        <v>-31500</v>
      </c>
      <c r="BE159" s="20">
        <f>+SUM(BC146:BE146)</f>
        <v>-31500</v>
      </c>
      <c r="BF159" s="20">
        <f>+SUM(BD146:BF146)</f>
        <v>-31500</v>
      </c>
      <c r="BG159" s="20">
        <f>+SUM(BE146:BG146)</f>
        <v>-31500</v>
      </c>
      <c r="BH159" s="20">
        <f>+SUM(BF146:BH146)</f>
        <v>-31500</v>
      </c>
      <c r="BI159" s="20">
        <f>+SUM(BG146:BI146)</f>
        <v>-31500</v>
      </c>
      <c r="BJ159" s="20">
        <f>+SUM(BH146:BJ146)</f>
        <v>-31500</v>
      </c>
      <c r="BK159" s="14"/>
    </row>
    <row r="160" spans="1:63" ht="15">
      <c r="A160" s="14"/>
      <c r="B160" s="15" t="s">
        <v>71</v>
      </c>
      <c r="C160" s="14">
        <v>0</v>
      </c>
      <c r="D160" s="14">
        <v>0</v>
      </c>
      <c r="E160" s="20">
        <f>+IF(E159&gt;0,0,IF(D162&gt;-E159,-E159,D162))</f>
        <v>0</v>
      </c>
      <c r="F160" s="14">
        <v>0</v>
      </c>
      <c r="G160" s="14">
        <v>0</v>
      </c>
      <c r="H160" s="20">
        <f>+IF(H159&gt;0,0,IF(G162&gt;-H159,-H159,G162))</f>
        <v>0</v>
      </c>
      <c r="I160" s="14">
        <v>0</v>
      </c>
      <c r="J160" s="14">
        <v>0</v>
      </c>
      <c r="K160" s="20">
        <f>+IF(K159&gt;0,0,IF(J162&gt;-K159,-K159,J162))</f>
        <v>0</v>
      </c>
      <c r="L160" s="14">
        <v>0</v>
      </c>
      <c r="M160" s="14">
        <v>0</v>
      </c>
      <c r="N160" s="20">
        <f>+IF(N159&gt;0,0,IF(M162&gt;-N159,-N159,M162))</f>
        <v>0</v>
      </c>
      <c r="O160" s="14">
        <v>0</v>
      </c>
      <c r="P160" s="14">
        <v>0</v>
      </c>
      <c r="Q160" s="20">
        <f>+IF(Q159&gt;0,0,IF(P162&gt;-Q159,-Q159,P162))</f>
        <v>0</v>
      </c>
      <c r="R160" s="14">
        <v>0</v>
      </c>
      <c r="S160" s="14">
        <v>0</v>
      </c>
      <c r="T160" s="20">
        <f>+IF(T159&gt;0,0,IF(S162&gt;-T159,-T159,S162))</f>
        <v>0</v>
      </c>
      <c r="U160" s="14">
        <v>0</v>
      </c>
      <c r="V160" s="14">
        <v>0</v>
      </c>
      <c r="W160" s="20">
        <f>+IF(W159&gt;0,0,IF(V162&gt;-W159,-W159,V162))</f>
        <v>0</v>
      </c>
      <c r="X160" s="14">
        <v>0</v>
      </c>
      <c r="Y160" s="14">
        <v>0</v>
      </c>
      <c r="Z160" s="20">
        <f>+IF(Z159&gt;0,0,IF(Y162&gt;-Z159,-Z159,Y162))</f>
        <v>0</v>
      </c>
      <c r="AA160" s="14">
        <v>0</v>
      </c>
      <c r="AB160" s="14">
        <v>0</v>
      </c>
      <c r="AC160" s="20">
        <f>+IF(AC159&gt;0,0,IF(AB162&gt;-AC159,-AC159,AB162))</f>
        <v>0</v>
      </c>
      <c r="AD160" s="14">
        <v>0</v>
      </c>
      <c r="AE160" s="14">
        <v>0</v>
      </c>
      <c r="AF160" s="20">
        <f>+IF(AF159&gt;0,0,IF(AE162&gt;-AF159,-AF159,AE162))</f>
        <v>0</v>
      </c>
      <c r="AG160" s="14">
        <v>0</v>
      </c>
      <c r="AH160" s="14">
        <v>0</v>
      </c>
      <c r="AI160" s="20">
        <f>+IF(AI159&gt;0,0,IF(AH162&gt;-AI159,-AI159,AH162))</f>
        <v>0</v>
      </c>
      <c r="AJ160" s="14">
        <v>0</v>
      </c>
      <c r="AK160" s="14">
        <v>0</v>
      </c>
      <c r="AL160" s="20">
        <f>+IF(AL159&gt;0,0,IF(AK162&gt;-AL159,-AL159,AK162))</f>
        <v>0</v>
      </c>
      <c r="AM160" s="20">
        <f>+IF(AM159&gt;0,0,IF(AL162&gt;-AM159,-AM159,AL162))</f>
        <v>0</v>
      </c>
      <c r="AN160" s="20">
        <f>+IF(AN159&gt;0,0,IF(AM162&gt;-AN159,-AN159,AM162))</f>
        <v>0</v>
      </c>
      <c r="AO160" s="20">
        <f>+IF(AO159&gt;0,0,IF(AN162&gt;-AO159,-AO159,AN162))</f>
        <v>0</v>
      </c>
      <c r="AP160" s="20">
        <f>+IF(AP159&gt;0,0,IF(AO162&gt;-AP159,-AP159,AO162))</f>
        <v>0</v>
      </c>
      <c r="AQ160" s="20">
        <f>+IF(AQ159&gt;0,0,IF(AP162&gt;-AQ159,-AQ159,AP162))</f>
        <v>0</v>
      </c>
      <c r="AR160" s="20">
        <f>+IF(AR159&gt;0,0,IF(AQ162&gt;-AR159,-AR159,AQ162))</f>
        <v>0</v>
      </c>
      <c r="AS160" s="20">
        <f>+IF(AS159&gt;0,0,IF(AR162&gt;-AS159,-AS159,AR162))</f>
        <v>0</v>
      </c>
      <c r="AT160" s="20">
        <f>+IF(AT159&gt;0,0,IF(AS162&gt;-AT159,-AT159,AS162))</f>
        <v>0</v>
      </c>
      <c r="AU160" s="20">
        <f>+IF(AU159&gt;0,0,IF(AT162&gt;-AU159,-AU159,AT162))</f>
        <v>0</v>
      </c>
      <c r="AV160" s="20">
        <f>+IF(AV159&gt;0,0,IF(AU162&gt;-AV159,-AV159,AU162))</f>
        <v>0</v>
      </c>
      <c r="AW160" s="20">
        <f>+IF(AW159&gt;0,0,IF(AV162&gt;-AW159,-AW159,AV162))</f>
        <v>0</v>
      </c>
      <c r="AX160" s="20">
        <f>+IF(AX159&gt;0,0,IF(AW162&gt;-AX159,-AX159,AW162))</f>
        <v>0</v>
      </c>
      <c r="AY160" s="20">
        <f>+IF(AY159&gt;0,0,IF(AX162&gt;-AY159,-AY159,AX162))</f>
        <v>0</v>
      </c>
      <c r="AZ160" s="20">
        <f>+IF(AZ159&gt;0,0,IF(AY162&gt;-AZ159,-AZ159,AY162))</f>
        <v>0</v>
      </c>
      <c r="BA160" s="20">
        <f>+IF(BA159&gt;0,0,IF(AZ162&gt;-BA159,-BA159,AZ162))</f>
        <v>0</v>
      </c>
      <c r="BB160" s="20">
        <f>+IF(BB159&gt;0,0,IF(BA162&gt;-BB159,-BB159,BA162))</f>
        <v>0</v>
      </c>
      <c r="BC160" s="20">
        <f>+IF(BC159&gt;0,0,IF(BB162&gt;-BC159,-BC159,BB162))</f>
        <v>0</v>
      </c>
      <c r="BD160" s="20">
        <f>+IF(BD159&gt;0,0,IF(BC162&gt;-BD159,-BD159,BC162))</f>
        <v>0</v>
      </c>
      <c r="BE160" s="20">
        <f>+IF(BE159&gt;0,0,IF(BD162&gt;-BE159,-BE159,BD162))</f>
        <v>0</v>
      </c>
      <c r="BF160" s="20">
        <f>+IF(BF159&gt;0,0,IF(BE162&gt;-BF159,-BF159,BE162))</f>
        <v>0</v>
      </c>
      <c r="BG160" s="20">
        <f>+IF(BG159&gt;0,0,IF(BF162&gt;-BG159,-BG159,BF162))</f>
        <v>0</v>
      </c>
      <c r="BH160" s="20">
        <f>+IF(BH159&gt;0,0,IF(BG162&gt;-BH159,-BH159,BG162))</f>
        <v>0</v>
      </c>
      <c r="BI160" s="20">
        <f>+IF(BI159&gt;0,0,IF(BH162&gt;-BI159,-BI159,BH162))</f>
        <v>0</v>
      </c>
      <c r="BJ160" s="20">
        <f>+IF(BJ159&gt;0,0,IF(BI162&gt;-BJ159,-BJ159,BI162))</f>
        <v>0</v>
      </c>
      <c r="BK160" s="14"/>
    </row>
    <row r="161" spans="1:63" ht="15">
      <c r="A161" s="14"/>
      <c r="B161" s="15" t="s">
        <v>66</v>
      </c>
      <c r="C161" s="14">
        <v>0</v>
      </c>
      <c r="D161" s="14">
        <v>0</v>
      </c>
      <c r="E161" s="20">
        <f>+IF((E159+E160)&gt;0,0,(E159+E160))</f>
        <v>0</v>
      </c>
      <c r="F161" s="14">
        <v>0</v>
      </c>
      <c r="G161" s="14">
        <v>0</v>
      </c>
      <c r="H161" s="20">
        <f>+IF((H159+H160)&gt;0,0,(H159+H160))</f>
        <v>0</v>
      </c>
      <c r="I161" s="14">
        <v>0</v>
      </c>
      <c r="J161" s="14">
        <v>0</v>
      </c>
      <c r="K161" s="20">
        <f>+IF((K159+K160)&gt;0,0,(K159+K160))</f>
        <v>-23100</v>
      </c>
      <c r="L161" s="14">
        <v>0</v>
      </c>
      <c r="M161" s="14">
        <v>0</v>
      </c>
      <c r="N161" s="20">
        <f>+IF((N159+N160)&gt;0,0,(N159+N160))</f>
        <v>-29400</v>
      </c>
      <c r="O161" s="14">
        <v>0</v>
      </c>
      <c r="P161" s="14">
        <v>0</v>
      </c>
      <c r="Q161" s="20">
        <f>+IF((Q159+Q160)&gt;0,0,(Q159+Q160))</f>
        <v>-31500</v>
      </c>
      <c r="R161" s="14">
        <v>0</v>
      </c>
      <c r="S161" s="14">
        <v>0</v>
      </c>
      <c r="T161" s="20">
        <f>+IF((T159+T160)&gt;0,0,(T159+T160))</f>
        <v>-31500</v>
      </c>
      <c r="U161" s="14">
        <v>0</v>
      </c>
      <c r="V161" s="14">
        <v>0</v>
      </c>
      <c r="W161" s="20">
        <f>+IF((W159+W160)&gt;0,0,(W159+W160))</f>
        <v>-31500</v>
      </c>
      <c r="X161" s="14">
        <v>0</v>
      </c>
      <c r="Y161" s="14">
        <v>0</v>
      </c>
      <c r="Z161" s="20">
        <f>+IF((Z159+Z160)&gt;0,0,(Z159+Z160))</f>
        <v>-31500</v>
      </c>
      <c r="AA161" s="14">
        <v>0</v>
      </c>
      <c r="AB161" s="14">
        <v>0</v>
      </c>
      <c r="AC161" s="20">
        <f>+IF((AC159+AC160)&gt;0,0,(AC159+AC160))</f>
        <v>-31500</v>
      </c>
      <c r="AD161" s="14">
        <v>0</v>
      </c>
      <c r="AE161" s="14">
        <v>0</v>
      </c>
      <c r="AF161" s="20">
        <f>+IF((AF159+AF160)&gt;0,0,(AF159+AF160))</f>
        <v>-31500</v>
      </c>
      <c r="AG161" s="14">
        <v>0</v>
      </c>
      <c r="AH161" s="14">
        <v>0</v>
      </c>
      <c r="AI161" s="20">
        <f>+IF((AI159+AI160)&gt;0,0,(AI159+AI160))</f>
        <v>-31500</v>
      </c>
      <c r="AJ161" s="14">
        <v>0</v>
      </c>
      <c r="AK161" s="14">
        <v>0</v>
      </c>
      <c r="AL161" s="20">
        <f>+IF((AL159+AL160)&gt;0,0,(AL159+AL160))</f>
        <v>-31500</v>
      </c>
      <c r="AM161" s="20">
        <f>+IF((AM159+AM160)&gt;0,0,(AM159+AM160))</f>
        <v>-31500</v>
      </c>
      <c r="AN161" s="20">
        <f>+IF((AN159+AN160)&gt;0,0,(AN159+AN160))</f>
        <v>-31500</v>
      </c>
      <c r="AO161" s="20">
        <f>+IF((AO159+AO160)&gt;0,0,(AO159+AO160))</f>
        <v>-31500</v>
      </c>
      <c r="AP161" s="20">
        <f>+IF((AP159+AP160)&gt;0,0,(AP159+AP160))</f>
        <v>-31500</v>
      </c>
      <c r="AQ161" s="20">
        <f>+IF((AQ159+AQ160)&gt;0,0,(AQ159+AQ160))</f>
        <v>-31500</v>
      </c>
      <c r="AR161" s="20">
        <f>+IF((AR159+AR160)&gt;0,0,(AR159+AR160))</f>
        <v>-31500</v>
      </c>
      <c r="AS161" s="20">
        <f>+IF((AS159+AS160)&gt;0,0,(AS159+AS160))</f>
        <v>-31500</v>
      </c>
      <c r="AT161" s="20">
        <f>+IF((AT159+AT160)&gt;0,0,(AT159+AT160))</f>
        <v>-31500</v>
      </c>
      <c r="AU161" s="20">
        <f>+IF((AU159+AU160)&gt;0,0,(AU159+AU160))</f>
        <v>-31500</v>
      </c>
      <c r="AV161" s="20">
        <f>+IF((AV159+AV160)&gt;0,0,(AV159+AV160))</f>
        <v>-31500</v>
      </c>
      <c r="AW161" s="20">
        <f>+IF((AW159+AW160)&gt;0,0,(AW159+AW160))</f>
        <v>-31500</v>
      </c>
      <c r="AX161" s="20">
        <f>+IF((AX159+AX160)&gt;0,0,(AX159+AX160))</f>
        <v>-31500</v>
      </c>
      <c r="AY161" s="20">
        <f>+IF((AY159+AY160)&gt;0,0,(AY159+AY160))</f>
        <v>-31500</v>
      </c>
      <c r="AZ161" s="20">
        <f>+IF((AZ159+AZ160)&gt;0,0,(AZ159+AZ160))</f>
        <v>-31500</v>
      </c>
      <c r="BA161" s="20">
        <f>+IF((BA159+BA160)&gt;0,0,(BA159+BA160))</f>
        <v>-31500</v>
      </c>
      <c r="BB161" s="20">
        <f>+IF((BB159+BB160)&gt;0,0,(BB159+BB160))</f>
        <v>-31500</v>
      </c>
      <c r="BC161" s="20">
        <f>+IF((BC159+BC160)&gt;0,0,(BC159+BC160))</f>
        <v>-31500</v>
      </c>
      <c r="BD161" s="20">
        <f>+IF((BD159+BD160)&gt;0,0,(BD159+BD160))</f>
        <v>-31500</v>
      </c>
      <c r="BE161" s="20">
        <f>+IF((BE159+BE160)&gt;0,0,(BE159+BE160))</f>
        <v>-31500</v>
      </c>
      <c r="BF161" s="20">
        <f>+IF((BF159+BF160)&gt;0,0,(BF159+BF160))</f>
        <v>-31500</v>
      </c>
      <c r="BG161" s="20">
        <f>+IF((BG159+BG160)&gt;0,0,(BG159+BG160))</f>
        <v>-31500</v>
      </c>
      <c r="BH161" s="20">
        <f>+IF((BH159+BH160)&gt;0,0,(BH159+BH160))</f>
        <v>-31500</v>
      </c>
      <c r="BI161" s="20">
        <f>+IF((BI159+BI160)&gt;0,0,(BI159+BI160))</f>
        <v>-31500</v>
      </c>
      <c r="BJ161" s="20">
        <f>+IF((BJ159+BJ160)&gt;0,0,(BJ159+BJ160))</f>
        <v>-31500</v>
      </c>
      <c r="BK161" s="14"/>
    </row>
    <row r="162" spans="1:63" ht="15">
      <c r="A162" s="14"/>
      <c r="B162" s="15" t="s">
        <v>72</v>
      </c>
      <c r="C162" s="14">
        <v>0</v>
      </c>
      <c r="D162" s="14">
        <v>0</v>
      </c>
      <c r="E162" s="20">
        <f>+IF(E159&gt;0,D162+E159,D162-E160)</f>
        <v>0</v>
      </c>
      <c r="F162" s="20">
        <f>+IF(F159&gt;0,E162+F159,E162-F160)</f>
        <v>0</v>
      </c>
      <c r="G162" s="20">
        <f>+IF(G159&gt;0,F162+G159,F162-G160)</f>
        <v>0</v>
      </c>
      <c r="H162" s="20">
        <f>+IF(H159&gt;0,G162+H159,G162-H160)</f>
        <v>0</v>
      </c>
      <c r="I162" s="20">
        <f>+IF(I159&gt;0,H162+I159,H162-I160)</f>
        <v>0</v>
      </c>
      <c r="J162" s="20">
        <f>+IF(J159&gt;0,I162+J159,I162-J160)</f>
        <v>0</v>
      </c>
      <c r="K162" s="20">
        <f>+IF(K159&gt;0,J162+K159,J162-K160)</f>
        <v>0</v>
      </c>
      <c r="L162" s="20">
        <f>+IF(L159&gt;0,K162+L159,K162-L160)</f>
        <v>0</v>
      </c>
      <c r="M162" s="20">
        <f>+IF(M159&gt;0,L162+M159,L162-M160)</f>
        <v>0</v>
      </c>
      <c r="N162" s="20">
        <f>+IF(N159&gt;0,M162+N159,M162-N160)</f>
        <v>0</v>
      </c>
      <c r="O162" s="20">
        <f>+IF(O159&gt;0,N162+O159,N162-O160)</f>
        <v>0</v>
      </c>
      <c r="P162" s="20">
        <f>+IF(P159&gt;0,O162+P159,O162-P160)</f>
        <v>0</v>
      </c>
      <c r="Q162" s="20">
        <f>+IF(Q159&gt;0,P162+Q159,P162-Q160)</f>
        <v>0</v>
      </c>
      <c r="R162" s="20">
        <f>+IF(R159&gt;0,Q162+R159,Q162-R160)</f>
        <v>0</v>
      </c>
      <c r="S162" s="20">
        <f>+IF(S159&gt;0,R162+S159,R162-S160)</f>
        <v>0</v>
      </c>
      <c r="T162" s="20">
        <f>+IF(T159&gt;0,S162+T159,S162-T160)</f>
        <v>0</v>
      </c>
      <c r="U162" s="20">
        <f>+IF(U159&gt;0,T162+U159,T162-U160)</f>
        <v>0</v>
      </c>
      <c r="V162" s="20">
        <f>+IF(V159&gt;0,U162+V159,U162-V160)</f>
        <v>0</v>
      </c>
      <c r="W162" s="20">
        <f>+IF(W159&gt;0,V162+W159,V162-W160)</f>
        <v>0</v>
      </c>
      <c r="X162" s="20">
        <f>+IF(X159&gt;0,W162+X159,W162-X160)</f>
        <v>0</v>
      </c>
      <c r="Y162" s="20">
        <f>+IF(Y159&gt;0,X162+Y159,X162-Y160)</f>
        <v>0</v>
      </c>
      <c r="Z162" s="20">
        <f>+IF(Z159&gt;0,Y162+Z159,Y162-Z160)</f>
        <v>0</v>
      </c>
      <c r="AA162" s="20">
        <f>+IF(AA159&gt;0,Z162+AA159,Z162-AA160)</f>
        <v>0</v>
      </c>
      <c r="AB162" s="20">
        <f>+IF(AB159&gt;0,AA162+AB159,AA162-AB160)</f>
        <v>0</v>
      </c>
      <c r="AC162" s="20">
        <f>+IF(AC159&gt;0,AB162+AC159,AB162-AC160)</f>
        <v>0</v>
      </c>
      <c r="AD162" s="20">
        <f>+IF(AD159&gt;0,AC162+AD159,AC162-AD160)</f>
        <v>0</v>
      </c>
      <c r="AE162" s="20">
        <f>+IF(AE159&gt;0,AD162+AE159,AD162-AE160)</f>
        <v>0</v>
      </c>
      <c r="AF162" s="20">
        <f>+IF(AF159&gt;0,AE162+AF159,AE162-AF160)</f>
        <v>0</v>
      </c>
      <c r="AG162" s="20">
        <f>+IF(AG159&gt;0,AF162+AG159,AF162-AG160)</f>
        <v>0</v>
      </c>
      <c r="AH162" s="20">
        <f>+IF(AH159&gt;0,AG162+AH159,AG162-AH160)</f>
        <v>0</v>
      </c>
      <c r="AI162" s="20">
        <f>+IF(AI159&gt;0,AH162+AI159,AH162-AI160)</f>
        <v>0</v>
      </c>
      <c r="AJ162" s="20">
        <f>+IF(AJ159&gt;0,AI162+AJ159,AI162-AJ160)</f>
        <v>0</v>
      </c>
      <c r="AK162" s="20">
        <f>+IF(AK159&gt;0,AJ162+AK159,AJ162-AK160)</f>
        <v>0</v>
      </c>
      <c r="AL162" s="20">
        <f>+IF(AL159&gt;0,AK162+AL159,AK162-AL160)</f>
        <v>0</v>
      </c>
      <c r="AM162" s="20">
        <f>+IF(AM159&gt;0,AL162+AM159,AL162-AM160)</f>
        <v>0</v>
      </c>
      <c r="AN162" s="20">
        <f>+IF(AN159&gt;0,AM162+AN159,AM162-AN160)</f>
        <v>0</v>
      </c>
      <c r="AO162" s="20">
        <f>+IF(AO159&gt;0,AN162+AO159,AN162-AO160)</f>
        <v>0</v>
      </c>
      <c r="AP162" s="20">
        <f>+IF(AP159&gt;0,AO162+AP159,AO162-AP160)</f>
        <v>0</v>
      </c>
      <c r="AQ162" s="20">
        <f>+IF(AQ159&gt;0,AP162+AQ159,AP162-AQ160)</f>
        <v>0</v>
      </c>
      <c r="AR162" s="20">
        <f>+IF(AR159&gt;0,AQ162+AR159,AQ162-AR160)</f>
        <v>0</v>
      </c>
      <c r="AS162" s="20">
        <f>+IF(AS159&gt;0,AR162+AS159,AR162-AS160)</f>
        <v>0</v>
      </c>
      <c r="AT162" s="20">
        <f>+IF(AT159&gt;0,AS162+AT159,AS162-AT160)</f>
        <v>0</v>
      </c>
      <c r="AU162" s="20">
        <f>+IF(AU159&gt;0,AT162+AU159,AT162-AU160)</f>
        <v>0</v>
      </c>
      <c r="AV162" s="20">
        <f>+IF(AV159&gt;0,AU162+AV159,AU162-AV160)</f>
        <v>0</v>
      </c>
      <c r="AW162" s="20">
        <f>+IF(AW159&gt;0,AV162+AW159,AV162-AW160)</f>
        <v>0</v>
      </c>
      <c r="AX162" s="20">
        <f>+IF(AX159&gt;0,AW162+AX159,AW162-AX160)</f>
        <v>0</v>
      </c>
      <c r="AY162" s="20">
        <f>+IF(AY159&gt;0,AX162+AY159,AX162-AY160)</f>
        <v>0</v>
      </c>
      <c r="AZ162" s="20">
        <f>+IF(AZ159&gt;0,AY162+AZ159,AY162-AZ160)</f>
        <v>0</v>
      </c>
      <c r="BA162" s="20">
        <f>+IF(BA159&gt;0,AZ162+BA159,AZ162-BA160)</f>
        <v>0</v>
      </c>
      <c r="BB162" s="20">
        <f>+IF(BB159&gt;0,BA162+BB159,BA162-BB160)</f>
        <v>0</v>
      </c>
      <c r="BC162" s="20">
        <f>+IF(BC159&gt;0,BB162+BC159,BB162-BC160)</f>
        <v>0</v>
      </c>
      <c r="BD162" s="20">
        <f>+IF(BD159&gt;0,BC162+BD159,BC162-BD160)</f>
        <v>0</v>
      </c>
      <c r="BE162" s="20">
        <f>+IF(BE159&gt;0,BD162+BE159,BD162-BE160)</f>
        <v>0</v>
      </c>
      <c r="BF162" s="20">
        <f>+IF(BF159&gt;0,BE162+BF159,BE162-BF160)</f>
        <v>0</v>
      </c>
      <c r="BG162" s="20">
        <f>+IF(BG159&gt;0,BF162+BG159,BF162-BG160)</f>
        <v>0</v>
      </c>
      <c r="BH162" s="20">
        <f>+IF(BH159&gt;0,BG162+BH159,BG162-BH160)</f>
        <v>0</v>
      </c>
      <c r="BI162" s="20">
        <f>+IF(BI159&gt;0,BH162+BI159,BH162-BI160)</f>
        <v>0</v>
      </c>
      <c r="BJ162" s="20">
        <f>+IF(BJ159&gt;0,BI162+BJ159,BI162-BJ160)</f>
        <v>0</v>
      </c>
      <c r="BK162" s="14"/>
    </row>
    <row r="163" spans="1:63" ht="15">
      <c r="A163" s="14"/>
      <c r="B163" s="15" t="s">
        <v>73</v>
      </c>
      <c r="C163" s="14">
        <v>0</v>
      </c>
      <c r="D163" s="14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f>0.88*(SUM(L165:N165)-N163)</f>
        <v>-20328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f>0.88*(SUM(X165:Z165)-Z163)</f>
        <v>-27720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  <c r="AT163" s="20">
        <v>0</v>
      </c>
      <c r="AU163" s="20">
        <v>0</v>
      </c>
      <c r="AV163" s="20">
        <v>0</v>
      </c>
      <c r="AW163" s="20">
        <v>0</v>
      </c>
      <c r="AX163" s="20">
        <f>0.88*(SUM(AJ165:AL165)-AL163)</f>
        <v>-27720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20">
        <v>0</v>
      </c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  <c r="BJ163" s="20">
        <f>0.88*(SUM(AV165:AX165)-AX163)</f>
        <v>-55440</v>
      </c>
      <c r="BK163" s="14"/>
    </row>
    <row r="164" spans="1:63" ht="15">
      <c r="A164" s="14"/>
      <c r="B164" s="15" t="s">
        <v>74</v>
      </c>
      <c r="C164" s="14">
        <v>0</v>
      </c>
      <c r="D164" s="14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f>+SUM(O161:Z161)-SUM(S165:Z165)</f>
        <v>-11172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f>+SUM(AA161:AL161)-SUM(AE165:AL165)</f>
        <v>-3780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f>+SUM(AM161:AX161)-SUM(AQ165:AX165)</f>
        <v>-224280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14"/>
    </row>
    <row r="165" spans="1:63" ht="15">
      <c r="A165" s="14"/>
      <c r="B165" s="15" t="s">
        <v>75</v>
      </c>
      <c r="C165" s="14">
        <v>0</v>
      </c>
      <c r="D165" s="14">
        <v>0</v>
      </c>
      <c r="E165" s="14">
        <v>0</v>
      </c>
      <c r="F165" s="14">
        <v>0</v>
      </c>
      <c r="G165" s="20">
        <f>+E161</f>
        <v>0</v>
      </c>
      <c r="H165" s="14">
        <v>0</v>
      </c>
      <c r="I165" s="20">
        <v>0</v>
      </c>
      <c r="J165" s="20">
        <f>+H161</f>
        <v>0</v>
      </c>
      <c r="K165" s="14">
        <v>0</v>
      </c>
      <c r="L165" s="20">
        <v>0</v>
      </c>
      <c r="M165" s="20">
        <f>+K161</f>
        <v>-23100</v>
      </c>
      <c r="N165" s="14">
        <v>0</v>
      </c>
      <c r="O165" s="20">
        <v>0</v>
      </c>
      <c r="P165" s="20">
        <v>0</v>
      </c>
      <c r="Q165" s="20">
        <f>+N161</f>
        <v>-29400</v>
      </c>
      <c r="R165" s="20">
        <v>0</v>
      </c>
      <c r="S165" s="20">
        <f>+Q161</f>
        <v>-31500</v>
      </c>
      <c r="T165" s="14">
        <v>0</v>
      </c>
      <c r="U165" s="20">
        <v>0</v>
      </c>
      <c r="V165" s="20">
        <f>+T161</f>
        <v>-31500</v>
      </c>
      <c r="W165" s="14">
        <v>0</v>
      </c>
      <c r="X165" s="20">
        <v>0</v>
      </c>
      <c r="Y165" s="20">
        <f>+W161</f>
        <v>-31500</v>
      </c>
      <c r="Z165" s="20">
        <f>+Y161+Z163</f>
        <v>-20328</v>
      </c>
      <c r="AA165" s="20">
        <v>0</v>
      </c>
      <c r="AB165" s="20">
        <v>0</v>
      </c>
      <c r="AC165" s="20">
        <f>+AC164</f>
        <v>-11172</v>
      </c>
      <c r="AD165" s="20">
        <v>0</v>
      </c>
      <c r="AE165" s="20">
        <f>+AC161</f>
        <v>-31500</v>
      </c>
      <c r="AF165" s="14">
        <v>0</v>
      </c>
      <c r="AG165" s="20">
        <v>0</v>
      </c>
      <c r="AH165" s="20">
        <f>+AF161</f>
        <v>-31500</v>
      </c>
      <c r="AI165" s="14">
        <v>0</v>
      </c>
      <c r="AJ165" s="20">
        <v>0</v>
      </c>
      <c r="AK165" s="20">
        <f>+AI161</f>
        <v>-31500</v>
      </c>
      <c r="AL165" s="20">
        <f>+AK161+AL163</f>
        <v>-27720</v>
      </c>
      <c r="AM165" s="20">
        <v>0</v>
      </c>
      <c r="AN165" s="20">
        <v>0</v>
      </c>
      <c r="AO165" s="20">
        <f>+AO164</f>
        <v>-3780</v>
      </c>
      <c r="AP165" s="20">
        <v>0</v>
      </c>
      <c r="AQ165" s="20">
        <f>+AO161</f>
        <v>-31500</v>
      </c>
      <c r="AR165" s="14">
        <v>0</v>
      </c>
      <c r="AS165" s="20">
        <v>0</v>
      </c>
      <c r="AT165" s="20">
        <f>+AR161</f>
        <v>-31500</v>
      </c>
      <c r="AU165" s="14">
        <v>0</v>
      </c>
      <c r="AV165" s="20">
        <v>0</v>
      </c>
      <c r="AW165" s="20">
        <f>+AU161</f>
        <v>-31500</v>
      </c>
      <c r="AX165" s="20">
        <f>+AW161+AX163</f>
        <v>-59220</v>
      </c>
      <c r="AY165" s="20">
        <v>0</v>
      </c>
      <c r="AZ165" s="20">
        <v>0</v>
      </c>
      <c r="BA165" s="20">
        <f>+BA164</f>
        <v>-224280</v>
      </c>
      <c r="BB165" s="20">
        <v>0</v>
      </c>
      <c r="BC165" s="20">
        <f>+BA161</f>
        <v>-31500</v>
      </c>
      <c r="BD165" s="14">
        <v>0</v>
      </c>
      <c r="BE165" s="20">
        <v>0</v>
      </c>
      <c r="BF165" s="20">
        <f>+BD161</f>
        <v>-31500</v>
      </c>
      <c r="BG165" s="14">
        <v>0</v>
      </c>
      <c r="BH165" s="20">
        <v>0</v>
      </c>
      <c r="BI165" s="20">
        <f>+BG161</f>
        <v>-31500</v>
      </c>
      <c r="BJ165" s="20">
        <f>+BI161+BJ163</f>
        <v>-86940</v>
      </c>
      <c r="BK165" s="14"/>
    </row>
    <row r="166" spans="1:63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</row>
    <row r="167" spans="1:63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</row>
    <row r="168" spans="1:63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</row>
    <row r="169" spans="1:63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</row>
    <row r="170" spans="1:63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</row>
    <row r="171" spans="1:63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</row>
    <row r="172" spans="1:63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</row>
    <row r="173" spans="1:63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</row>
    <row r="174" spans="1:63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</row>
    <row r="175" spans="1:63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</row>
    <row r="176" spans="1:63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</row>
    <row r="177" spans="1:63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</row>
    <row r="178" spans="1:63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</row>
    <row r="179" spans="1:63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</row>
    <row r="180" spans="1:63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</row>
    <row r="181" spans="1:63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</row>
    <row r="182" spans="1:63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</row>
    <row r="183" spans="1:63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</row>
    <row r="184" spans="1:63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</row>
    <row r="185" spans="1:63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</row>
    <row r="186" spans="1:63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</row>
    <row r="187" spans="1:63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</row>
    <row r="188" spans="1:63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</row>
    <row r="189" spans="1:63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</row>
    <row r="190" spans="1:63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</row>
    <row r="191" spans="1:63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</row>
    <row r="192" spans="1:63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</row>
    <row r="193" spans="1:63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</row>
    <row r="194" spans="1:63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</row>
    <row r="195" spans="1:63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</row>
    <row r="196" spans="1:63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</row>
    <row r="197" spans="1:63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</row>
    <row r="198" spans="1:63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</row>
    <row r="199" spans="1:63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</row>
    <row r="200" spans="1:63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</row>
    <row r="201" spans="1:63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</row>
    <row r="202" spans="1:63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</row>
    <row r="203" spans="1:63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</row>
    <row r="204" spans="1:63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</row>
    <row r="205" spans="1:63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</row>
    <row r="206" spans="1:63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</row>
    <row r="207" spans="1:63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</row>
    <row r="208" spans="1:63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</row>
    <row r="209" spans="1:63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</row>
    <row r="210" spans="1:63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</row>
    <row r="211" spans="1:63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</row>
    <row r="212" spans="1:63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</row>
    <row r="213" spans="1:63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</row>
    <row r="214" spans="1:63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</row>
  </sheetData>
  <sheetProtection/>
  <dataValidations count="2">
    <dataValidation type="list" allowBlank="1" showInputMessage="1" showErrorMessage="1" sqref="C16 C14">
      <formula1>$CJ$12:$CJ$18</formula1>
    </dataValidation>
    <dataValidation type="list" allowBlank="1" showInputMessage="1" showErrorMessage="1" sqref="C20">
      <formula1>$CJ$20:$CJ$21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2012-10-25T13:45:34Z</dcterms:created>
  <dcterms:modified xsi:type="dcterms:W3CDTF">2012-10-25T19:34:10Z</dcterms:modified>
  <cp:category/>
  <cp:version/>
  <cp:contentType/>
  <cp:contentStatus/>
</cp:coreProperties>
</file>