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anluca Imperile\Dropbox\pagamenti\Progetto Blog\Pianificazione Fiscale\"/>
    </mc:Choice>
  </mc:AlternateContent>
  <bookViews>
    <workbookView xWindow="0" yWindow="0" windowWidth="20490" windowHeight="8310" activeTab="1"/>
  </bookViews>
  <sheets>
    <sheet name="@" sheetId="2" r:id="rId1"/>
    <sheet name="Calcolo Ire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5" i="1" l="1"/>
  <c r="BH55" i="1"/>
  <c r="BG55" i="1"/>
  <c r="BF55" i="1"/>
  <c r="BE55" i="1"/>
  <c r="BC55" i="1"/>
  <c r="BB55" i="1"/>
  <c r="BA55" i="1"/>
  <c r="AZ55" i="1"/>
  <c r="AY55" i="1"/>
  <c r="AX55" i="1"/>
  <c r="AV55" i="1"/>
  <c r="AU55" i="1"/>
  <c r="AT55" i="1"/>
  <c r="AS55" i="1"/>
  <c r="AQ55" i="1"/>
  <c r="AP55" i="1"/>
  <c r="AO55" i="1"/>
  <c r="AN55" i="1"/>
  <c r="AM55" i="1"/>
  <c r="AL55" i="1"/>
  <c r="AJ55" i="1"/>
  <c r="AI55" i="1"/>
  <c r="AH55" i="1"/>
  <c r="AG55" i="1"/>
  <c r="AE55" i="1"/>
  <c r="AD55" i="1"/>
  <c r="AC55" i="1"/>
  <c r="AB55" i="1"/>
  <c r="AA55" i="1"/>
  <c r="Z55" i="1"/>
  <c r="X55" i="1"/>
  <c r="W55" i="1"/>
  <c r="V55" i="1"/>
  <c r="U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J38" i="1"/>
  <c r="BI38" i="1"/>
  <c r="BH38" i="1"/>
  <c r="BG38" i="1"/>
  <c r="BF38" i="1"/>
  <c r="BE38" i="1"/>
  <c r="BE29" i="1" s="1"/>
  <c r="BD38" i="1"/>
  <c r="BC38" i="1"/>
  <c r="BB38" i="1"/>
  <c r="BA38" i="1"/>
  <c r="BA29" i="1" s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J29" i="1"/>
  <c r="BI29" i="1"/>
  <c r="BH29" i="1"/>
  <c r="BG29" i="1"/>
  <c r="BF29" i="1"/>
  <c r="BD29" i="1"/>
  <c r="BC29" i="1"/>
  <c r="BB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J13" i="1"/>
  <c r="BJ45" i="1" s="1"/>
  <c r="BI13" i="1"/>
  <c r="BI45" i="1" s="1"/>
  <c r="BH13" i="1"/>
  <c r="BH45" i="1" s="1"/>
  <c r="BG13" i="1"/>
  <c r="BG45" i="1" s="1"/>
  <c r="BF13" i="1"/>
  <c r="BF45" i="1" s="1"/>
  <c r="BE13" i="1"/>
  <c r="BD13" i="1"/>
  <c r="BD45" i="1" s="1"/>
  <c r="BC13" i="1"/>
  <c r="BC45" i="1" s="1"/>
  <c r="BB13" i="1"/>
  <c r="BB45" i="1" s="1"/>
  <c r="BA13" i="1"/>
  <c r="AZ13" i="1"/>
  <c r="AZ45" i="1" s="1"/>
  <c r="AY13" i="1"/>
  <c r="AY45" i="1" s="1"/>
  <c r="AX13" i="1"/>
  <c r="AX45" i="1" s="1"/>
  <c r="AW13" i="1"/>
  <c r="AW45" i="1" s="1"/>
  <c r="AV13" i="1"/>
  <c r="AV45" i="1" s="1"/>
  <c r="AU13" i="1"/>
  <c r="AU45" i="1" s="1"/>
  <c r="AT13" i="1"/>
  <c r="AT45" i="1" s="1"/>
  <c r="AS13" i="1"/>
  <c r="AS45" i="1" s="1"/>
  <c r="AR13" i="1"/>
  <c r="AR45" i="1" s="1"/>
  <c r="AQ13" i="1"/>
  <c r="AQ45" i="1" s="1"/>
  <c r="AP13" i="1"/>
  <c r="AP45" i="1" s="1"/>
  <c r="AO13" i="1"/>
  <c r="AO45" i="1" s="1"/>
  <c r="AN13" i="1"/>
  <c r="AN45" i="1" s="1"/>
  <c r="AM13" i="1"/>
  <c r="AM45" i="1" s="1"/>
  <c r="AL13" i="1"/>
  <c r="AL45" i="1" s="1"/>
  <c r="AK13" i="1"/>
  <c r="AK45" i="1" s="1"/>
  <c r="AJ13" i="1"/>
  <c r="AJ45" i="1" s="1"/>
  <c r="AI13" i="1"/>
  <c r="AI45" i="1" s="1"/>
  <c r="AH13" i="1"/>
  <c r="AH45" i="1" s="1"/>
  <c r="AG13" i="1"/>
  <c r="AG45" i="1" s="1"/>
  <c r="AF13" i="1"/>
  <c r="AF45" i="1" s="1"/>
  <c r="AE13" i="1"/>
  <c r="AE45" i="1" s="1"/>
  <c r="AD13" i="1"/>
  <c r="AD45" i="1" s="1"/>
  <c r="AC13" i="1"/>
  <c r="AC45" i="1" s="1"/>
  <c r="AB13" i="1"/>
  <c r="AB45" i="1" s="1"/>
  <c r="AA13" i="1"/>
  <c r="AA45" i="1" s="1"/>
  <c r="Z13" i="1"/>
  <c r="Z45" i="1" s="1"/>
  <c r="Y13" i="1"/>
  <c r="Y45" i="1" s="1"/>
  <c r="X13" i="1"/>
  <c r="X45" i="1" s="1"/>
  <c r="W13" i="1"/>
  <c r="W45" i="1" s="1"/>
  <c r="V13" i="1"/>
  <c r="V45" i="1" s="1"/>
  <c r="U13" i="1"/>
  <c r="U45" i="1" s="1"/>
  <c r="T13" i="1"/>
  <c r="T45" i="1" s="1"/>
  <c r="S13" i="1"/>
  <c r="S45" i="1" s="1"/>
  <c r="R13" i="1"/>
  <c r="R45" i="1" s="1"/>
  <c r="Q13" i="1"/>
  <c r="Q45" i="1" s="1"/>
  <c r="P13" i="1"/>
  <c r="P45" i="1" s="1"/>
  <c r="O13" i="1"/>
  <c r="O45" i="1" s="1"/>
  <c r="N13" i="1"/>
  <c r="N45" i="1" s="1"/>
  <c r="M13" i="1"/>
  <c r="M45" i="1" s="1"/>
  <c r="L13" i="1"/>
  <c r="L45" i="1" s="1"/>
  <c r="K13" i="1"/>
  <c r="K45" i="1" s="1"/>
  <c r="J13" i="1"/>
  <c r="J45" i="1" s="1"/>
  <c r="I13" i="1"/>
  <c r="I45" i="1" s="1"/>
  <c r="H13" i="1"/>
  <c r="H45" i="1" s="1"/>
  <c r="G13" i="1"/>
  <c r="G45" i="1" s="1"/>
  <c r="F13" i="1"/>
  <c r="F45" i="1" s="1"/>
  <c r="E13" i="1"/>
  <c r="E45" i="1" s="1"/>
  <c r="D13" i="1"/>
  <c r="D45" i="1" s="1"/>
  <c r="C13" i="1"/>
  <c r="C45" i="1" s="1"/>
  <c r="BE45" i="1" l="1"/>
  <c r="BA45" i="1"/>
  <c r="BJ71" i="1"/>
  <c r="N46" i="1"/>
  <c r="N50" i="1" s="1"/>
  <c r="AX71" i="1"/>
  <c r="Y54" i="1" l="1"/>
  <c r="Y55" i="1" s="1"/>
  <c r="T53" i="1"/>
  <c r="T52" i="1"/>
  <c r="AX72" i="1"/>
  <c r="N47" i="1"/>
  <c r="Z46" i="1" s="1"/>
  <c r="BJ72" i="1"/>
  <c r="T55" i="1" l="1"/>
  <c r="Z50" i="1"/>
  <c r="Z47" i="1"/>
  <c r="AL46" i="1" s="1"/>
  <c r="AL50" i="1" s="1"/>
  <c r="AW54" i="1" l="1"/>
  <c r="AW55" i="1" s="1"/>
  <c r="AR53" i="1"/>
  <c r="AR52" i="1"/>
  <c r="AL47" i="1"/>
  <c r="AX73" i="1" s="1"/>
  <c r="AX74" i="1" s="1"/>
  <c r="AX46" i="1" s="1"/>
  <c r="AX50" i="1" s="1"/>
  <c r="AK54" i="1"/>
  <c r="AK55" i="1" s="1"/>
  <c r="AF53" i="1"/>
  <c r="AF52" i="1"/>
  <c r="AR55" i="1" l="1"/>
  <c r="BI54" i="1"/>
  <c r="BI55" i="1" s="1"/>
  <c r="BD53" i="1"/>
  <c r="BD52" i="1"/>
  <c r="AX47" i="1"/>
  <c r="BJ73" i="1" s="1"/>
  <c r="BJ74" i="1" s="1"/>
  <c r="BJ46" i="1" s="1"/>
  <c r="BJ50" i="1" s="1"/>
  <c r="AF55" i="1"/>
  <c r="BD55" i="1" l="1"/>
  <c r="BJ47" i="1"/>
</calcChain>
</file>

<file path=xl/sharedStrings.xml><?xml version="1.0" encoding="utf-8"?>
<sst xmlns="http://schemas.openxmlformats.org/spreadsheetml/2006/main" count="170" uniqueCount="103">
  <si>
    <t>Aliquota IRES</t>
  </si>
  <si>
    <t>celle input</t>
  </si>
  <si>
    <t>Importo minimo acconto per rateizzazione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</si>
  <si>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</si>
  <si>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</si>
  <si>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</si>
  <si>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</si>
  <si>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</si>
  <si>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</si>
  <si>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</si>
  <si>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</si>
  <si>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</si>
  <si>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</si>
  <si>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</si>
  <si>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</si>
  <si>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A1 m1</t>
  </si>
  <si>
    <t>A1 m2</t>
  </si>
  <si>
    <t>A1 m3</t>
  </si>
  <si>
    <t>A1 m4</t>
  </si>
  <si>
    <t>A1 m5</t>
  </si>
  <si>
    <t>A1 m6</t>
  </si>
  <si>
    <t>A1 m7</t>
  </si>
  <si>
    <t>A1 m8</t>
  </si>
  <si>
    <t>A1 m9</t>
  </si>
  <si>
    <t>A1 m10</t>
  </si>
  <si>
    <t>A1 m11</t>
  </si>
  <si>
    <t>A1 m12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</si>
  <si>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</si>
  <si>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</si>
  <si>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</si>
  <si>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</si>
  <si>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</si>
  <si>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</si>
  <si>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</si>
  <si>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</si>
  <si>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</si>
  <si>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</si>
  <si>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</si>
  <si>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</si>
  <si>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</si>
  <si>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</si>
  <si>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</si>
  <si>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</si>
  <si>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</si>
  <si>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</si>
  <si>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</si>
  <si>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</si>
  <si>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</si>
  <si>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</si>
  <si>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</si>
  <si>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</si>
  <si>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A4 m1</t>
  </si>
  <si>
    <t>A4 m2</t>
  </si>
  <si>
    <t>A4 m3</t>
  </si>
  <si>
    <t>A4 m4</t>
  </si>
  <si>
    <t>A4 m5</t>
  </si>
  <si>
    <t>A4 m6</t>
  </si>
  <si>
    <t>A4 m7</t>
  </si>
  <si>
    <t>A4 m8</t>
  </si>
  <si>
    <t>A4 m9</t>
  </si>
  <si>
    <t>A4 m10</t>
  </si>
  <si>
    <t>A4 m11</t>
  </si>
  <si>
    <t>A4 m12</t>
  </si>
  <si>
    <t>A5 m1</t>
  </si>
  <si>
    <t>A5 m2</t>
  </si>
  <si>
    <t>A5 m3</t>
  </si>
  <si>
    <t>A5 m4</t>
  </si>
  <si>
    <t>A5 m5</t>
  </si>
  <si>
    <t>A5 m6</t>
  </si>
  <si>
    <t>A5 m7</t>
  </si>
  <si>
    <t>A5 m8</t>
  </si>
  <si>
    <t>A5 m9</t>
  </si>
  <si>
    <t>A5 m10</t>
  </si>
  <si>
    <t>A5 m11</t>
  </si>
  <si>
    <t>A5 m12</t>
  </si>
  <si>
    <t>Reddito Anteimposte</t>
  </si>
  <si>
    <t>A) Variazioni Fiscali in Aumento</t>
  </si>
  <si>
    <t xml:space="preserve"> A1) Ricavi fiscali non civilistici</t>
  </si>
  <si>
    <t xml:space="preserve">        Plusvalenze da es. precedenti</t>
  </si>
  <si>
    <t xml:space="preserve">        ………………….</t>
  </si>
  <si>
    <t xml:space="preserve"> A2)  Costi totalmente o parzialmente indeducibili</t>
  </si>
  <si>
    <t xml:space="preserve">     Compensi amministratori non liquidati</t>
  </si>
  <si>
    <t>B) Variazioni Fiscali in Diminuzione</t>
  </si>
  <si>
    <t xml:space="preserve"> B1) Costi riconosciuti fisc. Esercizio e civilisticamente in altro es</t>
  </si>
  <si>
    <t xml:space="preserve">   Ammortamento fiscale</t>
  </si>
  <si>
    <t xml:space="preserve"> B2) Ricav fiscali da ripartire in altri esercizi</t>
  </si>
  <si>
    <t xml:space="preserve">        Plusvalenze da ripartire in esercizi futuri</t>
  </si>
  <si>
    <t>Imponibile Fiscale IRES</t>
  </si>
  <si>
    <t>Imponibile anno</t>
  </si>
  <si>
    <t>Riporto perdita</t>
  </si>
  <si>
    <t>Imposta IRES</t>
  </si>
  <si>
    <t>Saldo</t>
  </si>
  <si>
    <t>1° Acconto</t>
  </si>
  <si>
    <t>2° Acconto</t>
  </si>
  <si>
    <t>VERSAMENTO</t>
  </si>
  <si>
    <t>verifiche riporto</t>
  </si>
  <si>
    <t>imponibile</t>
  </si>
  <si>
    <t>80% imponile</t>
  </si>
  <si>
    <t>riporto perdita anno precedente</t>
  </si>
  <si>
    <t>perdita deducibile</t>
  </si>
  <si>
    <t>realizzato da : Gianluca Imperiale</t>
  </si>
  <si>
    <r>
      <rPr>
        <sz val="10"/>
        <rFont val="Calibri"/>
        <family val="2"/>
      </rPr>
      <t>©</t>
    </r>
    <r>
      <rPr>
        <sz val="10"/>
        <rFont val="Arial"/>
        <family val="2"/>
      </rPr>
      <t xml:space="preserve"> bpexcel.it</t>
    </r>
  </si>
  <si>
    <t>note: La stampa, il download, come pure la consultazione e l'accesso al File è permesso solamente ad uso informativo e divulgativo, restando pertanto vietata qualsiasi riproduzione anche parziale dello stesso diversa dall'uso informativo e divulgativo, tranne che per i realizzatori del file stesso e BPExcel. È in ogni caso vietato ogni utilizzo per scopi direttamente e/o indirettamente commerciali, tranne che per i realizzatori del file stesso e BPExcel. Nessuna riproduzione di questo File e del suo contenuto o di sue parti, pertanto, può essere venduta, né modificata, distribuita o altrimenti utilizzata a fini commerciali, tranne che per i realizzatori del file stesso e BPExcel.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</si>
</sst>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&quot;€&quot;\ 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65" fontId="1" fillId="2" borderId="0" xfId="0" applyNumberFormat="1" applyFont="1" applyFill="1" applyAlignment="1" applyProtection="1">
      <alignment horizontal="center"/>
      <protection hidden="1"/>
    </xf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left" wrapText="1"/>
    </xf>
    <xf numFmtId="164" fontId="1" fillId="0" borderId="0" xfId="0" applyNumberFormat="1" applyFont="1"/>
    <xf numFmtId="0" fontId="0" fillId="3" borderId="0" xfId="0" applyFill="1"/>
    <xf numFmtId="165" fontId="1" fillId="3" borderId="0" xfId="0" applyNumberFormat="1" applyFont="1" applyFill="1" applyAlignment="1" applyProtection="1">
      <alignment horizontal="center"/>
      <protection hidden="1"/>
    </xf>
    <xf numFmtId="164" fontId="0" fillId="3" borderId="0" xfId="0" applyNumberFormat="1" applyFill="1"/>
    <xf numFmtId="0" fontId="0" fillId="0" borderId="0" xfId="0" applyProtection="1"/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protection hidden="1"/>
    </xf>
    <xf numFmtId="0" fontId="4" fillId="0" borderId="0" xfId="0" applyFont="1" applyAlignment="1" applyProtection="1">
      <alignment horizontal="left" vertical="top" wrapText="1"/>
    </xf>
    <xf numFmtId="9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164" fontId="0" fillId="4" borderId="1" xfId="0" applyNumberFormat="1" applyFill="1" applyBorder="1" applyAlignment="1" applyProtection="1">
      <alignment horizontal="center"/>
      <protection locked="0"/>
    </xf>
    <xf numFmtId="0" fontId="0" fillId="5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133350</xdr:rowOff>
    </xdr:from>
    <xdr:to>
      <xdr:col>8</xdr:col>
      <xdr:colOff>295275</xdr:colOff>
      <xdr:row>8</xdr:row>
      <xdr:rowOff>114300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04850"/>
          <a:ext cx="75723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1133474</xdr:colOff>
      <xdr:row>4</xdr:row>
      <xdr:rowOff>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474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workbookViewId="0">
      <selection sqref="A1:XFD1048576"/>
    </sheetView>
  </sheetViews>
  <sheetFormatPr defaultRowHeight="15" x14ac:dyDescent="0.25"/>
  <cols>
    <col min="3" max="3" width="63.42578125" customWidth="1"/>
    <col min="259" max="259" width="63.42578125" customWidth="1"/>
    <col min="515" max="515" width="63.42578125" customWidth="1"/>
    <col min="771" max="771" width="63.42578125" customWidth="1"/>
    <col min="1027" max="1027" width="63.42578125" customWidth="1"/>
    <col min="1283" max="1283" width="63.42578125" customWidth="1"/>
    <col min="1539" max="1539" width="63.42578125" customWidth="1"/>
    <col min="1795" max="1795" width="63.42578125" customWidth="1"/>
    <col min="2051" max="2051" width="63.42578125" customWidth="1"/>
    <col min="2307" max="2307" width="63.42578125" customWidth="1"/>
    <col min="2563" max="2563" width="63.42578125" customWidth="1"/>
    <col min="2819" max="2819" width="63.42578125" customWidth="1"/>
    <col min="3075" max="3075" width="63.42578125" customWidth="1"/>
    <col min="3331" max="3331" width="63.42578125" customWidth="1"/>
    <col min="3587" max="3587" width="63.42578125" customWidth="1"/>
    <col min="3843" max="3843" width="63.42578125" customWidth="1"/>
    <col min="4099" max="4099" width="63.42578125" customWidth="1"/>
    <col min="4355" max="4355" width="63.42578125" customWidth="1"/>
    <col min="4611" max="4611" width="63.42578125" customWidth="1"/>
    <col min="4867" max="4867" width="63.42578125" customWidth="1"/>
    <col min="5123" max="5123" width="63.42578125" customWidth="1"/>
    <col min="5379" max="5379" width="63.42578125" customWidth="1"/>
    <col min="5635" max="5635" width="63.42578125" customWidth="1"/>
    <col min="5891" max="5891" width="63.42578125" customWidth="1"/>
    <col min="6147" max="6147" width="63.42578125" customWidth="1"/>
    <col min="6403" max="6403" width="63.42578125" customWidth="1"/>
    <col min="6659" max="6659" width="63.42578125" customWidth="1"/>
    <col min="6915" max="6915" width="63.42578125" customWidth="1"/>
    <col min="7171" max="7171" width="63.42578125" customWidth="1"/>
    <col min="7427" max="7427" width="63.42578125" customWidth="1"/>
    <col min="7683" max="7683" width="63.42578125" customWidth="1"/>
    <col min="7939" max="7939" width="63.42578125" customWidth="1"/>
    <col min="8195" max="8195" width="63.42578125" customWidth="1"/>
    <col min="8451" max="8451" width="63.42578125" customWidth="1"/>
    <col min="8707" max="8707" width="63.42578125" customWidth="1"/>
    <col min="8963" max="8963" width="63.42578125" customWidth="1"/>
    <col min="9219" max="9219" width="63.42578125" customWidth="1"/>
    <col min="9475" max="9475" width="63.42578125" customWidth="1"/>
    <col min="9731" max="9731" width="63.42578125" customWidth="1"/>
    <col min="9987" max="9987" width="63.42578125" customWidth="1"/>
    <col min="10243" max="10243" width="63.42578125" customWidth="1"/>
    <col min="10499" max="10499" width="63.42578125" customWidth="1"/>
    <col min="10755" max="10755" width="63.42578125" customWidth="1"/>
    <col min="11011" max="11011" width="63.42578125" customWidth="1"/>
    <col min="11267" max="11267" width="63.42578125" customWidth="1"/>
    <col min="11523" max="11523" width="63.42578125" customWidth="1"/>
    <col min="11779" max="11779" width="63.42578125" customWidth="1"/>
    <col min="12035" max="12035" width="63.42578125" customWidth="1"/>
    <col min="12291" max="12291" width="63.42578125" customWidth="1"/>
    <col min="12547" max="12547" width="63.42578125" customWidth="1"/>
    <col min="12803" max="12803" width="63.42578125" customWidth="1"/>
    <col min="13059" max="13059" width="63.42578125" customWidth="1"/>
    <col min="13315" max="13315" width="63.42578125" customWidth="1"/>
    <col min="13571" max="13571" width="63.42578125" customWidth="1"/>
    <col min="13827" max="13827" width="63.42578125" customWidth="1"/>
    <col min="14083" max="14083" width="63.42578125" customWidth="1"/>
    <col min="14339" max="14339" width="63.42578125" customWidth="1"/>
    <col min="14595" max="14595" width="63.42578125" customWidth="1"/>
    <col min="14851" max="14851" width="63.42578125" customWidth="1"/>
    <col min="15107" max="15107" width="63.42578125" customWidth="1"/>
    <col min="15363" max="15363" width="63.42578125" customWidth="1"/>
    <col min="15619" max="15619" width="63.42578125" customWidth="1"/>
    <col min="15875" max="15875" width="63.42578125" customWidth="1"/>
    <col min="16131" max="16131" width="63.42578125" customWidth="1"/>
  </cols>
  <sheetData>
    <row r="1" spans="1:5" x14ac:dyDescent="0.25">
      <c r="A1" s="10"/>
      <c r="B1" s="10"/>
      <c r="C1" s="10"/>
      <c r="D1" s="10"/>
      <c r="E1" s="10"/>
    </row>
    <row r="2" spans="1:5" x14ac:dyDescent="0.25">
      <c r="A2" s="10"/>
      <c r="B2" s="10"/>
      <c r="C2" s="11" t="s">
        <v>100</v>
      </c>
      <c r="D2" s="10"/>
      <c r="E2" s="10"/>
    </row>
    <row r="3" spans="1:5" x14ac:dyDescent="0.25">
      <c r="A3" s="10"/>
      <c r="B3" s="10"/>
      <c r="C3" s="10"/>
      <c r="D3" s="10"/>
      <c r="E3" s="10"/>
    </row>
    <row r="4" spans="1:5" x14ac:dyDescent="0.25">
      <c r="A4" s="10"/>
      <c r="B4" s="10"/>
      <c r="C4" s="10"/>
      <c r="D4" s="10"/>
      <c r="E4" s="10"/>
    </row>
    <row r="5" spans="1:5" x14ac:dyDescent="0.25">
      <c r="A5" s="10"/>
      <c r="B5" s="10"/>
      <c r="C5" s="10"/>
      <c r="D5" s="10"/>
      <c r="E5" s="10"/>
    </row>
    <row r="6" spans="1:5" x14ac:dyDescent="0.25">
      <c r="A6" s="10"/>
      <c r="B6" s="10"/>
      <c r="C6" s="10"/>
      <c r="D6" s="10"/>
      <c r="E6" s="10"/>
    </row>
    <row r="7" spans="1:5" x14ac:dyDescent="0.25">
      <c r="A7" s="10"/>
      <c r="B7" s="10"/>
      <c r="C7" s="10"/>
      <c r="D7" s="10"/>
      <c r="E7" s="10"/>
    </row>
    <row r="8" spans="1:5" x14ac:dyDescent="0.25">
      <c r="A8" s="10"/>
      <c r="B8" s="10"/>
      <c r="C8" s="10"/>
      <c r="D8" s="10"/>
      <c r="E8" s="10"/>
    </row>
    <row r="9" spans="1:5" x14ac:dyDescent="0.25">
      <c r="A9" s="10"/>
      <c r="B9" s="10"/>
      <c r="C9" s="10"/>
      <c r="D9" s="10"/>
      <c r="E9" s="10"/>
    </row>
    <row r="10" spans="1:5" ht="22.5" customHeight="1" x14ac:dyDescent="0.25">
      <c r="A10" s="10"/>
      <c r="B10" s="10"/>
      <c r="C10" s="12" t="s">
        <v>101</v>
      </c>
      <c r="D10" s="10"/>
      <c r="E10" s="10"/>
    </row>
    <row r="11" spans="1:5" ht="49.5" x14ac:dyDescent="0.25">
      <c r="A11" s="10"/>
      <c r="B11" s="10"/>
      <c r="C11" s="13" t="s">
        <v>102</v>
      </c>
      <c r="D11" s="10"/>
      <c r="E11" s="10"/>
    </row>
    <row r="12" spans="1:5" x14ac:dyDescent="0.25">
      <c r="A12" s="10"/>
      <c r="B12" s="10"/>
      <c r="C12" s="10"/>
      <c r="D12" s="10"/>
      <c r="E12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429"/>
  <sheetViews>
    <sheetView showGridLines="0" tabSelected="1" workbookViewId="0">
      <selection activeCell="B2" sqref="B2"/>
    </sheetView>
  </sheetViews>
  <sheetFormatPr defaultRowHeight="15" x14ac:dyDescent="0.25"/>
  <cols>
    <col min="1" max="1" width="17" customWidth="1"/>
    <col min="2" max="2" width="41" bestFit="1" customWidth="1"/>
    <col min="3" max="11" width="12.28515625" bestFit="1" customWidth="1"/>
    <col min="12" max="13" width="11.5703125" bestFit="1" customWidth="1"/>
    <col min="14" max="14" width="14" bestFit="1" customWidth="1"/>
    <col min="15" max="17" width="11.5703125" bestFit="1" customWidth="1"/>
    <col min="18" max="25" width="12.28515625" bestFit="1" customWidth="1"/>
    <col min="26" max="26" width="14" bestFit="1" customWidth="1"/>
    <col min="27" max="28" width="11.5703125" bestFit="1" customWidth="1"/>
    <col min="29" max="36" width="12.28515625" bestFit="1" customWidth="1"/>
    <col min="37" max="37" width="11.5703125" bestFit="1" customWidth="1"/>
    <col min="38" max="38" width="14" bestFit="1" customWidth="1"/>
    <col min="39" max="49" width="11.5703125" bestFit="1" customWidth="1"/>
    <col min="50" max="50" width="14" bestFit="1" customWidth="1"/>
    <col min="51" max="51" width="11.5703125" bestFit="1" customWidth="1"/>
    <col min="52" max="52" width="13.28515625" bestFit="1" customWidth="1"/>
    <col min="53" max="61" width="11.5703125" bestFit="1" customWidth="1"/>
    <col min="62" max="62" width="14" bestFit="1" customWidth="1"/>
    <col min="258" max="258" width="41" bestFit="1" customWidth="1"/>
    <col min="259" max="267" width="12.28515625" bestFit="1" customWidth="1"/>
    <col min="268" max="269" width="11.5703125" bestFit="1" customWidth="1"/>
    <col min="270" max="270" width="14" bestFit="1" customWidth="1"/>
    <col min="271" max="273" width="11.5703125" bestFit="1" customWidth="1"/>
    <col min="274" max="281" width="12.28515625" bestFit="1" customWidth="1"/>
    <col min="282" max="282" width="14" bestFit="1" customWidth="1"/>
    <col min="283" max="284" width="11.5703125" bestFit="1" customWidth="1"/>
    <col min="285" max="292" width="12.28515625" bestFit="1" customWidth="1"/>
    <col min="293" max="293" width="11.5703125" bestFit="1" customWidth="1"/>
    <col min="294" max="294" width="14" bestFit="1" customWidth="1"/>
    <col min="295" max="305" width="11.5703125" bestFit="1" customWidth="1"/>
    <col min="306" max="306" width="14" bestFit="1" customWidth="1"/>
    <col min="307" max="307" width="11.5703125" bestFit="1" customWidth="1"/>
    <col min="308" max="308" width="13.28515625" bestFit="1" customWidth="1"/>
    <col min="309" max="317" width="11.5703125" bestFit="1" customWidth="1"/>
    <col min="318" max="318" width="14" bestFit="1" customWidth="1"/>
    <col min="514" max="514" width="41" bestFit="1" customWidth="1"/>
    <col min="515" max="523" width="12.28515625" bestFit="1" customWidth="1"/>
    <col min="524" max="525" width="11.5703125" bestFit="1" customWidth="1"/>
    <col min="526" max="526" width="14" bestFit="1" customWidth="1"/>
    <col min="527" max="529" width="11.5703125" bestFit="1" customWidth="1"/>
    <col min="530" max="537" width="12.28515625" bestFit="1" customWidth="1"/>
    <col min="538" max="538" width="14" bestFit="1" customWidth="1"/>
    <col min="539" max="540" width="11.5703125" bestFit="1" customWidth="1"/>
    <col min="541" max="548" width="12.28515625" bestFit="1" customWidth="1"/>
    <col min="549" max="549" width="11.5703125" bestFit="1" customWidth="1"/>
    <col min="550" max="550" width="14" bestFit="1" customWidth="1"/>
    <col min="551" max="561" width="11.5703125" bestFit="1" customWidth="1"/>
    <col min="562" max="562" width="14" bestFit="1" customWidth="1"/>
    <col min="563" max="563" width="11.5703125" bestFit="1" customWidth="1"/>
    <col min="564" max="564" width="13.28515625" bestFit="1" customWidth="1"/>
    <col min="565" max="573" width="11.5703125" bestFit="1" customWidth="1"/>
    <col min="574" max="574" width="14" bestFit="1" customWidth="1"/>
    <col min="770" max="770" width="41" bestFit="1" customWidth="1"/>
    <col min="771" max="779" width="12.28515625" bestFit="1" customWidth="1"/>
    <col min="780" max="781" width="11.5703125" bestFit="1" customWidth="1"/>
    <col min="782" max="782" width="14" bestFit="1" customWidth="1"/>
    <col min="783" max="785" width="11.5703125" bestFit="1" customWidth="1"/>
    <col min="786" max="793" width="12.28515625" bestFit="1" customWidth="1"/>
    <col min="794" max="794" width="14" bestFit="1" customWidth="1"/>
    <col min="795" max="796" width="11.5703125" bestFit="1" customWidth="1"/>
    <col min="797" max="804" width="12.28515625" bestFit="1" customWidth="1"/>
    <col min="805" max="805" width="11.5703125" bestFit="1" customWidth="1"/>
    <col min="806" max="806" width="14" bestFit="1" customWidth="1"/>
    <col min="807" max="817" width="11.5703125" bestFit="1" customWidth="1"/>
    <col min="818" max="818" width="14" bestFit="1" customWidth="1"/>
    <col min="819" max="819" width="11.5703125" bestFit="1" customWidth="1"/>
    <col min="820" max="820" width="13.28515625" bestFit="1" customWidth="1"/>
    <col min="821" max="829" width="11.5703125" bestFit="1" customWidth="1"/>
    <col min="830" max="830" width="14" bestFit="1" customWidth="1"/>
    <col min="1026" max="1026" width="41" bestFit="1" customWidth="1"/>
    <col min="1027" max="1035" width="12.28515625" bestFit="1" customWidth="1"/>
    <col min="1036" max="1037" width="11.5703125" bestFit="1" customWidth="1"/>
    <col min="1038" max="1038" width="14" bestFit="1" customWidth="1"/>
    <col min="1039" max="1041" width="11.5703125" bestFit="1" customWidth="1"/>
    <col min="1042" max="1049" width="12.28515625" bestFit="1" customWidth="1"/>
    <col min="1050" max="1050" width="14" bestFit="1" customWidth="1"/>
    <col min="1051" max="1052" width="11.5703125" bestFit="1" customWidth="1"/>
    <col min="1053" max="1060" width="12.28515625" bestFit="1" customWidth="1"/>
    <col min="1061" max="1061" width="11.5703125" bestFit="1" customWidth="1"/>
    <col min="1062" max="1062" width="14" bestFit="1" customWidth="1"/>
    <col min="1063" max="1073" width="11.5703125" bestFit="1" customWidth="1"/>
    <col min="1074" max="1074" width="14" bestFit="1" customWidth="1"/>
    <col min="1075" max="1075" width="11.5703125" bestFit="1" customWidth="1"/>
    <col min="1076" max="1076" width="13.28515625" bestFit="1" customWidth="1"/>
    <col min="1077" max="1085" width="11.5703125" bestFit="1" customWidth="1"/>
    <col min="1086" max="1086" width="14" bestFit="1" customWidth="1"/>
    <col min="1282" max="1282" width="41" bestFit="1" customWidth="1"/>
    <col min="1283" max="1291" width="12.28515625" bestFit="1" customWidth="1"/>
    <col min="1292" max="1293" width="11.5703125" bestFit="1" customWidth="1"/>
    <col min="1294" max="1294" width="14" bestFit="1" customWidth="1"/>
    <col min="1295" max="1297" width="11.5703125" bestFit="1" customWidth="1"/>
    <col min="1298" max="1305" width="12.28515625" bestFit="1" customWidth="1"/>
    <col min="1306" max="1306" width="14" bestFit="1" customWidth="1"/>
    <col min="1307" max="1308" width="11.5703125" bestFit="1" customWidth="1"/>
    <col min="1309" max="1316" width="12.28515625" bestFit="1" customWidth="1"/>
    <col min="1317" max="1317" width="11.5703125" bestFit="1" customWidth="1"/>
    <col min="1318" max="1318" width="14" bestFit="1" customWidth="1"/>
    <col min="1319" max="1329" width="11.5703125" bestFit="1" customWidth="1"/>
    <col min="1330" max="1330" width="14" bestFit="1" customWidth="1"/>
    <col min="1331" max="1331" width="11.5703125" bestFit="1" customWidth="1"/>
    <col min="1332" max="1332" width="13.28515625" bestFit="1" customWidth="1"/>
    <col min="1333" max="1341" width="11.5703125" bestFit="1" customWidth="1"/>
    <col min="1342" max="1342" width="14" bestFit="1" customWidth="1"/>
    <col min="1538" max="1538" width="41" bestFit="1" customWidth="1"/>
    <col min="1539" max="1547" width="12.28515625" bestFit="1" customWidth="1"/>
    <col min="1548" max="1549" width="11.5703125" bestFit="1" customWidth="1"/>
    <col min="1550" max="1550" width="14" bestFit="1" customWidth="1"/>
    <col min="1551" max="1553" width="11.5703125" bestFit="1" customWidth="1"/>
    <col min="1554" max="1561" width="12.28515625" bestFit="1" customWidth="1"/>
    <col min="1562" max="1562" width="14" bestFit="1" customWidth="1"/>
    <col min="1563" max="1564" width="11.5703125" bestFit="1" customWidth="1"/>
    <col min="1565" max="1572" width="12.28515625" bestFit="1" customWidth="1"/>
    <col min="1573" max="1573" width="11.5703125" bestFit="1" customWidth="1"/>
    <col min="1574" max="1574" width="14" bestFit="1" customWidth="1"/>
    <col min="1575" max="1585" width="11.5703125" bestFit="1" customWidth="1"/>
    <col min="1586" max="1586" width="14" bestFit="1" customWidth="1"/>
    <col min="1587" max="1587" width="11.5703125" bestFit="1" customWidth="1"/>
    <col min="1588" max="1588" width="13.28515625" bestFit="1" customWidth="1"/>
    <col min="1589" max="1597" width="11.5703125" bestFit="1" customWidth="1"/>
    <col min="1598" max="1598" width="14" bestFit="1" customWidth="1"/>
    <col min="1794" max="1794" width="41" bestFit="1" customWidth="1"/>
    <col min="1795" max="1803" width="12.28515625" bestFit="1" customWidth="1"/>
    <col min="1804" max="1805" width="11.5703125" bestFit="1" customWidth="1"/>
    <col min="1806" max="1806" width="14" bestFit="1" customWidth="1"/>
    <col min="1807" max="1809" width="11.5703125" bestFit="1" customWidth="1"/>
    <col min="1810" max="1817" width="12.28515625" bestFit="1" customWidth="1"/>
    <col min="1818" max="1818" width="14" bestFit="1" customWidth="1"/>
    <col min="1819" max="1820" width="11.5703125" bestFit="1" customWidth="1"/>
    <col min="1821" max="1828" width="12.28515625" bestFit="1" customWidth="1"/>
    <col min="1829" max="1829" width="11.5703125" bestFit="1" customWidth="1"/>
    <col min="1830" max="1830" width="14" bestFit="1" customWidth="1"/>
    <col min="1831" max="1841" width="11.5703125" bestFit="1" customWidth="1"/>
    <col min="1842" max="1842" width="14" bestFit="1" customWidth="1"/>
    <col min="1843" max="1843" width="11.5703125" bestFit="1" customWidth="1"/>
    <col min="1844" max="1844" width="13.28515625" bestFit="1" customWidth="1"/>
    <col min="1845" max="1853" width="11.5703125" bestFit="1" customWidth="1"/>
    <col min="1854" max="1854" width="14" bestFit="1" customWidth="1"/>
    <col min="2050" max="2050" width="41" bestFit="1" customWidth="1"/>
    <col min="2051" max="2059" width="12.28515625" bestFit="1" customWidth="1"/>
    <col min="2060" max="2061" width="11.5703125" bestFit="1" customWidth="1"/>
    <col min="2062" max="2062" width="14" bestFit="1" customWidth="1"/>
    <col min="2063" max="2065" width="11.5703125" bestFit="1" customWidth="1"/>
    <col min="2066" max="2073" width="12.28515625" bestFit="1" customWidth="1"/>
    <col min="2074" max="2074" width="14" bestFit="1" customWidth="1"/>
    <col min="2075" max="2076" width="11.5703125" bestFit="1" customWidth="1"/>
    <col min="2077" max="2084" width="12.28515625" bestFit="1" customWidth="1"/>
    <col min="2085" max="2085" width="11.5703125" bestFit="1" customWidth="1"/>
    <col min="2086" max="2086" width="14" bestFit="1" customWidth="1"/>
    <col min="2087" max="2097" width="11.5703125" bestFit="1" customWidth="1"/>
    <col min="2098" max="2098" width="14" bestFit="1" customWidth="1"/>
    <col min="2099" max="2099" width="11.5703125" bestFit="1" customWidth="1"/>
    <col min="2100" max="2100" width="13.28515625" bestFit="1" customWidth="1"/>
    <col min="2101" max="2109" width="11.5703125" bestFit="1" customWidth="1"/>
    <col min="2110" max="2110" width="14" bestFit="1" customWidth="1"/>
    <col min="2306" max="2306" width="41" bestFit="1" customWidth="1"/>
    <col min="2307" max="2315" width="12.28515625" bestFit="1" customWidth="1"/>
    <col min="2316" max="2317" width="11.5703125" bestFit="1" customWidth="1"/>
    <col min="2318" max="2318" width="14" bestFit="1" customWidth="1"/>
    <col min="2319" max="2321" width="11.5703125" bestFit="1" customWidth="1"/>
    <col min="2322" max="2329" width="12.28515625" bestFit="1" customWidth="1"/>
    <col min="2330" max="2330" width="14" bestFit="1" customWidth="1"/>
    <col min="2331" max="2332" width="11.5703125" bestFit="1" customWidth="1"/>
    <col min="2333" max="2340" width="12.28515625" bestFit="1" customWidth="1"/>
    <col min="2341" max="2341" width="11.5703125" bestFit="1" customWidth="1"/>
    <col min="2342" max="2342" width="14" bestFit="1" customWidth="1"/>
    <col min="2343" max="2353" width="11.5703125" bestFit="1" customWidth="1"/>
    <col min="2354" max="2354" width="14" bestFit="1" customWidth="1"/>
    <col min="2355" max="2355" width="11.5703125" bestFit="1" customWidth="1"/>
    <col min="2356" max="2356" width="13.28515625" bestFit="1" customWidth="1"/>
    <col min="2357" max="2365" width="11.5703125" bestFit="1" customWidth="1"/>
    <col min="2366" max="2366" width="14" bestFit="1" customWidth="1"/>
    <col min="2562" max="2562" width="41" bestFit="1" customWidth="1"/>
    <col min="2563" max="2571" width="12.28515625" bestFit="1" customWidth="1"/>
    <col min="2572" max="2573" width="11.5703125" bestFit="1" customWidth="1"/>
    <col min="2574" max="2574" width="14" bestFit="1" customWidth="1"/>
    <col min="2575" max="2577" width="11.5703125" bestFit="1" customWidth="1"/>
    <col min="2578" max="2585" width="12.28515625" bestFit="1" customWidth="1"/>
    <col min="2586" max="2586" width="14" bestFit="1" customWidth="1"/>
    <col min="2587" max="2588" width="11.5703125" bestFit="1" customWidth="1"/>
    <col min="2589" max="2596" width="12.28515625" bestFit="1" customWidth="1"/>
    <col min="2597" max="2597" width="11.5703125" bestFit="1" customWidth="1"/>
    <col min="2598" max="2598" width="14" bestFit="1" customWidth="1"/>
    <col min="2599" max="2609" width="11.5703125" bestFit="1" customWidth="1"/>
    <col min="2610" max="2610" width="14" bestFit="1" customWidth="1"/>
    <col min="2611" max="2611" width="11.5703125" bestFit="1" customWidth="1"/>
    <col min="2612" max="2612" width="13.28515625" bestFit="1" customWidth="1"/>
    <col min="2613" max="2621" width="11.5703125" bestFit="1" customWidth="1"/>
    <col min="2622" max="2622" width="14" bestFit="1" customWidth="1"/>
    <col min="2818" max="2818" width="41" bestFit="1" customWidth="1"/>
    <col min="2819" max="2827" width="12.28515625" bestFit="1" customWidth="1"/>
    <col min="2828" max="2829" width="11.5703125" bestFit="1" customWidth="1"/>
    <col min="2830" max="2830" width="14" bestFit="1" customWidth="1"/>
    <col min="2831" max="2833" width="11.5703125" bestFit="1" customWidth="1"/>
    <col min="2834" max="2841" width="12.28515625" bestFit="1" customWidth="1"/>
    <col min="2842" max="2842" width="14" bestFit="1" customWidth="1"/>
    <col min="2843" max="2844" width="11.5703125" bestFit="1" customWidth="1"/>
    <col min="2845" max="2852" width="12.28515625" bestFit="1" customWidth="1"/>
    <col min="2853" max="2853" width="11.5703125" bestFit="1" customWidth="1"/>
    <col min="2854" max="2854" width="14" bestFit="1" customWidth="1"/>
    <col min="2855" max="2865" width="11.5703125" bestFit="1" customWidth="1"/>
    <col min="2866" max="2866" width="14" bestFit="1" customWidth="1"/>
    <col min="2867" max="2867" width="11.5703125" bestFit="1" customWidth="1"/>
    <col min="2868" max="2868" width="13.28515625" bestFit="1" customWidth="1"/>
    <col min="2869" max="2877" width="11.5703125" bestFit="1" customWidth="1"/>
    <col min="2878" max="2878" width="14" bestFit="1" customWidth="1"/>
    <col min="3074" max="3074" width="41" bestFit="1" customWidth="1"/>
    <col min="3075" max="3083" width="12.28515625" bestFit="1" customWidth="1"/>
    <col min="3084" max="3085" width="11.5703125" bestFit="1" customWidth="1"/>
    <col min="3086" max="3086" width="14" bestFit="1" customWidth="1"/>
    <col min="3087" max="3089" width="11.5703125" bestFit="1" customWidth="1"/>
    <col min="3090" max="3097" width="12.28515625" bestFit="1" customWidth="1"/>
    <col min="3098" max="3098" width="14" bestFit="1" customWidth="1"/>
    <col min="3099" max="3100" width="11.5703125" bestFit="1" customWidth="1"/>
    <col min="3101" max="3108" width="12.28515625" bestFit="1" customWidth="1"/>
    <col min="3109" max="3109" width="11.5703125" bestFit="1" customWidth="1"/>
    <col min="3110" max="3110" width="14" bestFit="1" customWidth="1"/>
    <col min="3111" max="3121" width="11.5703125" bestFit="1" customWidth="1"/>
    <col min="3122" max="3122" width="14" bestFit="1" customWidth="1"/>
    <col min="3123" max="3123" width="11.5703125" bestFit="1" customWidth="1"/>
    <col min="3124" max="3124" width="13.28515625" bestFit="1" customWidth="1"/>
    <col min="3125" max="3133" width="11.5703125" bestFit="1" customWidth="1"/>
    <col min="3134" max="3134" width="14" bestFit="1" customWidth="1"/>
    <col min="3330" max="3330" width="41" bestFit="1" customWidth="1"/>
    <col min="3331" max="3339" width="12.28515625" bestFit="1" customWidth="1"/>
    <col min="3340" max="3341" width="11.5703125" bestFit="1" customWidth="1"/>
    <col min="3342" max="3342" width="14" bestFit="1" customWidth="1"/>
    <col min="3343" max="3345" width="11.5703125" bestFit="1" customWidth="1"/>
    <col min="3346" max="3353" width="12.28515625" bestFit="1" customWidth="1"/>
    <col min="3354" max="3354" width="14" bestFit="1" customWidth="1"/>
    <col min="3355" max="3356" width="11.5703125" bestFit="1" customWidth="1"/>
    <col min="3357" max="3364" width="12.28515625" bestFit="1" customWidth="1"/>
    <col min="3365" max="3365" width="11.5703125" bestFit="1" customWidth="1"/>
    <col min="3366" max="3366" width="14" bestFit="1" customWidth="1"/>
    <col min="3367" max="3377" width="11.5703125" bestFit="1" customWidth="1"/>
    <col min="3378" max="3378" width="14" bestFit="1" customWidth="1"/>
    <col min="3379" max="3379" width="11.5703125" bestFit="1" customWidth="1"/>
    <col min="3380" max="3380" width="13.28515625" bestFit="1" customWidth="1"/>
    <col min="3381" max="3389" width="11.5703125" bestFit="1" customWidth="1"/>
    <col min="3390" max="3390" width="14" bestFit="1" customWidth="1"/>
    <col min="3586" max="3586" width="41" bestFit="1" customWidth="1"/>
    <col min="3587" max="3595" width="12.28515625" bestFit="1" customWidth="1"/>
    <col min="3596" max="3597" width="11.5703125" bestFit="1" customWidth="1"/>
    <col min="3598" max="3598" width="14" bestFit="1" customWidth="1"/>
    <col min="3599" max="3601" width="11.5703125" bestFit="1" customWidth="1"/>
    <col min="3602" max="3609" width="12.28515625" bestFit="1" customWidth="1"/>
    <col min="3610" max="3610" width="14" bestFit="1" customWidth="1"/>
    <col min="3611" max="3612" width="11.5703125" bestFit="1" customWidth="1"/>
    <col min="3613" max="3620" width="12.28515625" bestFit="1" customWidth="1"/>
    <col min="3621" max="3621" width="11.5703125" bestFit="1" customWidth="1"/>
    <col min="3622" max="3622" width="14" bestFit="1" customWidth="1"/>
    <col min="3623" max="3633" width="11.5703125" bestFit="1" customWidth="1"/>
    <col min="3634" max="3634" width="14" bestFit="1" customWidth="1"/>
    <col min="3635" max="3635" width="11.5703125" bestFit="1" customWidth="1"/>
    <col min="3636" max="3636" width="13.28515625" bestFit="1" customWidth="1"/>
    <col min="3637" max="3645" width="11.5703125" bestFit="1" customWidth="1"/>
    <col min="3646" max="3646" width="14" bestFit="1" customWidth="1"/>
    <col min="3842" max="3842" width="41" bestFit="1" customWidth="1"/>
    <col min="3843" max="3851" width="12.28515625" bestFit="1" customWidth="1"/>
    <col min="3852" max="3853" width="11.5703125" bestFit="1" customWidth="1"/>
    <col min="3854" max="3854" width="14" bestFit="1" customWidth="1"/>
    <col min="3855" max="3857" width="11.5703125" bestFit="1" customWidth="1"/>
    <col min="3858" max="3865" width="12.28515625" bestFit="1" customWidth="1"/>
    <col min="3866" max="3866" width="14" bestFit="1" customWidth="1"/>
    <col min="3867" max="3868" width="11.5703125" bestFit="1" customWidth="1"/>
    <col min="3869" max="3876" width="12.28515625" bestFit="1" customWidth="1"/>
    <col min="3877" max="3877" width="11.5703125" bestFit="1" customWidth="1"/>
    <col min="3878" max="3878" width="14" bestFit="1" customWidth="1"/>
    <col min="3879" max="3889" width="11.5703125" bestFit="1" customWidth="1"/>
    <col min="3890" max="3890" width="14" bestFit="1" customWidth="1"/>
    <col min="3891" max="3891" width="11.5703125" bestFit="1" customWidth="1"/>
    <col min="3892" max="3892" width="13.28515625" bestFit="1" customWidth="1"/>
    <col min="3893" max="3901" width="11.5703125" bestFit="1" customWidth="1"/>
    <col min="3902" max="3902" width="14" bestFit="1" customWidth="1"/>
    <col min="4098" max="4098" width="41" bestFit="1" customWidth="1"/>
    <col min="4099" max="4107" width="12.28515625" bestFit="1" customWidth="1"/>
    <col min="4108" max="4109" width="11.5703125" bestFit="1" customWidth="1"/>
    <col min="4110" max="4110" width="14" bestFit="1" customWidth="1"/>
    <col min="4111" max="4113" width="11.5703125" bestFit="1" customWidth="1"/>
    <col min="4114" max="4121" width="12.28515625" bestFit="1" customWidth="1"/>
    <col min="4122" max="4122" width="14" bestFit="1" customWidth="1"/>
    <col min="4123" max="4124" width="11.5703125" bestFit="1" customWidth="1"/>
    <col min="4125" max="4132" width="12.28515625" bestFit="1" customWidth="1"/>
    <col min="4133" max="4133" width="11.5703125" bestFit="1" customWidth="1"/>
    <col min="4134" max="4134" width="14" bestFit="1" customWidth="1"/>
    <col min="4135" max="4145" width="11.5703125" bestFit="1" customWidth="1"/>
    <col min="4146" max="4146" width="14" bestFit="1" customWidth="1"/>
    <col min="4147" max="4147" width="11.5703125" bestFit="1" customWidth="1"/>
    <col min="4148" max="4148" width="13.28515625" bestFit="1" customWidth="1"/>
    <col min="4149" max="4157" width="11.5703125" bestFit="1" customWidth="1"/>
    <col min="4158" max="4158" width="14" bestFit="1" customWidth="1"/>
    <col min="4354" max="4354" width="41" bestFit="1" customWidth="1"/>
    <col min="4355" max="4363" width="12.28515625" bestFit="1" customWidth="1"/>
    <col min="4364" max="4365" width="11.5703125" bestFit="1" customWidth="1"/>
    <col min="4366" max="4366" width="14" bestFit="1" customWidth="1"/>
    <col min="4367" max="4369" width="11.5703125" bestFit="1" customWidth="1"/>
    <col min="4370" max="4377" width="12.28515625" bestFit="1" customWidth="1"/>
    <col min="4378" max="4378" width="14" bestFit="1" customWidth="1"/>
    <col min="4379" max="4380" width="11.5703125" bestFit="1" customWidth="1"/>
    <col min="4381" max="4388" width="12.28515625" bestFit="1" customWidth="1"/>
    <col min="4389" max="4389" width="11.5703125" bestFit="1" customWidth="1"/>
    <col min="4390" max="4390" width="14" bestFit="1" customWidth="1"/>
    <col min="4391" max="4401" width="11.5703125" bestFit="1" customWidth="1"/>
    <col min="4402" max="4402" width="14" bestFit="1" customWidth="1"/>
    <col min="4403" max="4403" width="11.5703125" bestFit="1" customWidth="1"/>
    <col min="4404" max="4404" width="13.28515625" bestFit="1" customWidth="1"/>
    <col min="4405" max="4413" width="11.5703125" bestFit="1" customWidth="1"/>
    <col min="4414" max="4414" width="14" bestFit="1" customWidth="1"/>
    <col min="4610" max="4610" width="41" bestFit="1" customWidth="1"/>
    <col min="4611" max="4619" width="12.28515625" bestFit="1" customWidth="1"/>
    <col min="4620" max="4621" width="11.5703125" bestFit="1" customWidth="1"/>
    <col min="4622" max="4622" width="14" bestFit="1" customWidth="1"/>
    <col min="4623" max="4625" width="11.5703125" bestFit="1" customWidth="1"/>
    <col min="4626" max="4633" width="12.28515625" bestFit="1" customWidth="1"/>
    <col min="4634" max="4634" width="14" bestFit="1" customWidth="1"/>
    <col min="4635" max="4636" width="11.5703125" bestFit="1" customWidth="1"/>
    <col min="4637" max="4644" width="12.28515625" bestFit="1" customWidth="1"/>
    <col min="4645" max="4645" width="11.5703125" bestFit="1" customWidth="1"/>
    <col min="4646" max="4646" width="14" bestFit="1" customWidth="1"/>
    <col min="4647" max="4657" width="11.5703125" bestFit="1" customWidth="1"/>
    <col min="4658" max="4658" width="14" bestFit="1" customWidth="1"/>
    <col min="4659" max="4659" width="11.5703125" bestFit="1" customWidth="1"/>
    <col min="4660" max="4660" width="13.28515625" bestFit="1" customWidth="1"/>
    <col min="4661" max="4669" width="11.5703125" bestFit="1" customWidth="1"/>
    <col min="4670" max="4670" width="14" bestFit="1" customWidth="1"/>
    <col min="4866" max="4866" width="41" bestFit="1" customWidth="1"/>
    <col min="4867" max="4875" width="12.28515625" bestFit="1" customWidth="1"/>
    <col min="4876" max="4877" width="11.5703125" bestFit="1" customWidth="1"/>
    <col min="4878" max="4878" width="14" bestFit="1" customWidth="1"/>
    <col min="4879" max="4881" width="11.5703125" bestFit="1" customWidth="1"/>
    <col min="4882" max="4889" width="12.28515625" bestFit="1" customWidth="1"/>
    <col min="4890" max="4890" width="14" bestFit="1" customWidth="1"/>
    <col min="4891" max="4892" width="11.5703125" bestFit="1" customWidth="1"/>
    <col min="4893" max="4900" width="12.28515625" bestFit="1" customWidth="1"/>
    <col min="4901" max="4901" width="11.5703125" bestFit="1" customWidth="1"/>
    <col min="4902" max="4902" width="14" bestFit="1" customWidth="1"/>
    <col min="4903" max="4913" width="11.5703125" bestFit="1" customWidth="1"/>
    <col min="4914" max="4914" width="14" bestFit="1" customWidth="1"/>
    <col min="4915" max="4915" width="11.5703125" bestFit="1" customWidth="1"/>
    <col min="4916" max="4916" width="13.28515625" bestFit="1" customWidth="1"/>
    <col min="4917" max="4925" width="11.5703125" bestFit="1" customWidth="1"/>
    <col min="4926" max="4926" width="14" bestFit="1" customWidth="1"/>
    <col min="5122" max="5122" width="41" bestFit="1" customWidth="1"/>
    <col min="5123" max="5131" width="12.28515625" bestFit="1" customWidth="1"/>
    <col min="5132" max="5133" width="11.5703125" bestFit="1" customWidth="1"/>
    <col min="5134" max="5134" width="14" bestFit="1" customWidth="1"/>
    <col min="5135" max="5137" width="11.5703125" bestFit="1" customWidth="1"/>
    <col min="5138" max="5145" width="12.28515625" bestFit="1" customWidth="1"/>
    <col min="5146" max="5146" width="14" bestFit="1" customWidth="1"/>
    <col min="5147" max="5148" width="11.5703125" bestFit="1" customWidth="1"/>
    <col min="5149" max="5156" width="12.28515625" bestFit="1" customWidth="1"/>
    <col min="5157" max="5157" width="11.5703125" bestFit="1" customWidth="1"/>
    <col min="5158" max="5158" width="14" bestFit="1" customWidth="1"/>
    <col min="5159" max="5169" width="11.5703125" bestFit="1" customWidth="1"/>
    <col min="5170" max="5170" width="14" bestFit="1" customWidth="1"/>
    <col min="5171" max="5171" width="11.5703125" bestFit="1" customWidth="1"/>
    <col min="5172" max="5172" width="13.28515625" bestFit="1" customWidth="1"/>
    <col min="5173" max="5181" width="11.5703125" bestFit="1" customWidth="1"/>
    <col min="5182" max="5182" width="14" bestFit="1" customWidth="1"/>
    <col min="5378" max="5378" width="41" bestFit="1" customWidth="1"/>
    <col min="5379" max="5387" width="12.28515625" bestFit="1" customWidth="1"/>
    <col min="5388" max="5389" width="11.5703125" bestFit="1" customWidth="1"/>
    <col min="5390" max="5390" width="14" bestFit="1" customWidth="1"/>
    <col min="5391" max="5393" width="11.5703125" bestFit="1" customWidth="1"/>
    <col min="5394" max="5401" width="12.28515625" bestFit="1" customWidth="1"/>
    <col min="5402" max="5402" width="14" bestFit="1" customWidth="1"/>
    <col min="5403" max="5404" width="11.5703125" bestFit="1" customWidth="1"/>
    <col min="5405" max="5412" width="12.28515625" bestFit="1" customWidth="1"/>
    <col min="5413" max="5413" width="11.5703125" bestFit="1" customWidth="1"/>
    <col min="5414" max="5414" width="14" bestFit="1" customWidth="1"/>
    <col min="5415" max="5425" width="11.5703125" bestFit="1" customWidth="1"/>
    <col min="5426" max="5426" width="14" bestFit="1" customWidth="1"/>
    <col min="5427" max="5427" width="11.5703125" bestFit="1" customWidth="1"/>
    <col min="5428" max="5428" width="13.28515625" bestFit="1" customWidth="1"/>
    <col min="5429" max="5437" width="11.5703125" bestFit="1" customWidth="1"/>
    <col min="5438" max="5438" width="14" bestFit="1" customWidth="1"/>
    <col min="5634" max="5634" width="41" bestFit="1" customWidth="1"/>
    <col min="5635" max="5643" width="12.28515625" bestFit="1" customWidth="1"/>
    <col min="5644" max="5645" width="11.5703125" bestFit="1" customWidth="1"/>
    <col min="5646" max="5646" width="14" bestFit="1" customWidth="1"/>
    <col min="5647" max="5649" width="11.5703125" bestFit="1" customWidth="1"/>
    <col min="5650" max="5657" width="12.28515625" bestFit="1" customWidth="1"/>
    <col min="5658" max="5658" width="14" bestFit="1" customWidth="1"/>
    <col min="5659" max="5660" width="11.5703125" bestFit="1" customWidth="1"/>
    <col min="5661" max="5668" width="12.28515625" bestFit="1" customWidth="1"/>
    <col min="5669" max="5669" width="11.5703125" bestFit="1" customWidth="1"/>
    <col min="5670" max="5670" width="14" bestFit="1" customWidth="1"/>
    <col min="5671" max="5681" width="11.5703125" bestFit="1" customWidth="1"/>
    <col min="5682" max="5682" width="14" bestFit="1" customWidth="1"/>
    <col min="5683" max="5683" width="11.5703125" bestFit="1" customWidth="1"/>
    <col min="5684" max="5684" width="13.28515625" bestFit="1" customWidth="1"/>
    <col min="5685" max="5693" width="11.5703125" bestFit="1" customWidth="1"/>
    <col min="5694" max="5694" width="14" bestFit="1" customWidth="1"/>
    <col min="5890" max="5890" width="41" bestFit="1" customWidth="1"/>
    <col min="5891" max="5899" width="12.28515625" bestFit="1" customWidth="1"/>
    <col min="5900" max="5901" width="11.5703125" bestFit="1" customWidth="1"/>
    <col min="5902" max="5902" width="14" bestFit="1" customWidth="1"/>
    <col min="5903" max="5905" width="11.5703125" bestFit="1" customWidth="1"/>
    <col min="5906" max="5913" width="12.28515625" bestFit="1" customWidth="1"/>
    <col min="5914" max="5914" width="14" bestFit="1" customWidth="1"/>
    <col min="5915" max="5916" width="11.5703125" bestFit="1" customWidth="1"/>
    <col min="5917" max="5924" width="12.28515625" bestFit="1" customWidth="1"/>
    <col min="5925" max="5925" width="11.5703125" bestFit="1" customWidth="1"/>
    <col min="5926" max="5926" width="14" bestFit="1" customWidth="1"/>
    <col min="5927" max="5937" width="11.5703125" bestFit="1" customWidth="1"/>
    <col min="5938" max="5938" width="14" bestFit="1" customWidth="1"/>
    <col min="5939" max="5939" width="11.5703125" bestFit="1" customWidth="1"/>
    <col min="5940" max="5940" width="13.28515625" bestFit="1" customWidth="1"/>
    <col min="5941" max="5949" width="11.5703125" bestFit="1" customWidth="1"/>
    <col min="5950" max="5950" width="14" bestFit="1" customWidth="1"/>
    <col min="6146" max="6146" width="41" bestFit="1" customWidth="1"/>
    <col min="6147" max="6155" width="12.28515625" bestFit="1" customWidth="1"/>
    <col min="6156" max="6157" width="11.5703125" bestFit="1" customWidth="1"/>
    <col min="6158" max="6158" width="14" bestFit="1" customWidth="1"/>
    <col min="6159" max="6161" width="11.5703125" bestFit="1" customWidth="1"/>
    <col min="6162" max="6169" width="12.28515625" bestFit="1" customWidth="1"/>
    <col min="6170" max="6170" width="14" bestFit="1" customWidth="1"/>
    <col min="6171" max="6172" width="11.5703125" bestFit="1" customWidth="1"/>
    <col min="6173" max="6180" width="12.28515625" bestFit="1" customWidth="1"/>
    <col min="6181" max="6181" width="11.5703125" bestFit="1" customWidth="1"/>
    <col min="6182" max="6182" width="14" bestFit="1" customWidth="1"/>
    <col min="6183" max="6193" width="11.5703125" bestFit="1" customWidth="1"/>
    <col min="6194" max="6194" width="14" bestFit="1" customWidth="1"/>
    <col min="6195" max="6195" width="11.5703125" bestFit="1" customWidth="1"/>
    <col min="6196" max="6196" width="13.28515625" bestFit="1" customWidth="1"/>
    <col min="6197" max="6205" width="11.5703125" bestFit="1" customWidth="1"/>
    <col min="6206" max="6206" width="14" bestFit="1" customWidth="1"/>
    <col min="6402" max="6402" width="41" bestFit="1" customWidth="1"/>
    <col min="6403" max="6411" width="12.28515625" bestFit="1" customWidth="1"/>
    <col min="6412" max="6413" width="11.5703125" bestFit="1" customWidth="1"/>
    <col min="6414" max="6414" width="14" bestFit="1" customWidth="1"/>
    <col min="6415" max="6417" width="11.5703125" bestFit="1" customWidth="1"/>
    <col min="6418" max="6425" width="12.28515625" bestFit="1" customWidth="1"/>
    <col min="6426" max="6426" width="14" bestFit="1" customWidth="1"/>
    <col min="6427" max="6428" width="11.5703125" bestFit="1" customWidth="1"/>
    <col min="6429" max="6436" width="12.28515625" bestFit="1" customWidth="1"/>
    <col min="6437" max="6437" width="11.5703125" bestFit="1" customWidth="1"/>
    <col min="6438" max="6438" width="14" bestFit="1" customWidth="1"/>
    <col min="6439" max="6449" width="11.5703125" bestFit="1" customWidth="1"/>
    <col min="6450" max="6450" width="14" bestFit="1" customWidth="1"/>
    <col min="6451" max="6451" width="11.5703125" bestFit="1" customWidth="1"/>
    <col min="6452" max="6452" width="13.28515625" bestFit="1" customWidth="1"/>
    <col min="6453" max="6461" width="11.5703125" bestFit="1" customWidth="1"/>
    <col min="6462" max="6462" width="14" bestFit="1" customWidth="1"/>
    <col min="6658" max="6658" width="41" bestFit="1" customWidth="1"/>
    <col min="6659" max="6667" width="12.28515625" bestFit="1" customWidth="1"/>
    <col min="6668" max="6669" width="11.5703125" bestFit="1" customWidth="1"/>
    <col min="6670" max="6670" width="14" bestFit="1" customWidth="1"/>
    <col min="6671" max="6673" width="11.5703125" bestFit="1" customWidth="1"/>
    <col min="6674" max="6681" width="12.28515625" bestFit="1" customWidth="1"/>
    <col min="6682" max="6682" width="14" bestFit="1" customWidth="1"/>
    <col min="6683" max="6684" width="11.5703125" bestFit="1" customWidth="1"/>
    <col min="6685" max="6692" width="12.28515625" bestFit="1" customWidth="1"/>
    <col min="6693" max="6693" width="11.5703125" bestFit="1" customWidth="1"/>
    <col min="6694" max="6694" width="14" bestFit="1" customWidth="1"/>
    <col min="6695" max="6705" width="11.5703125" bestFit="1" customWidth="1"/>
    <col min="6706" max="6706" width="14" bestFit="1" customWidth="1"/>
    <col min="6707" max="6707" width="11.5703125" bestFit="1" customWidth="1"/>
    <col min="6708" max="6708" width="13.28515625" bestFit="1" customWidth="1"/>
    <col min="6709" max="6717" width="11.5703125" bestFit="1" customWidth="1"/>
    <col min="6718" max="6718" width="14" bestFit="1" customWidth="1"/>
    <col min="6914" max="6914" width="41" bestFit="1" customWidth="1"/>
    <col min="6915" max="6923" width="12.28515625" bestFit="1" customWidth="1"/>
    <col min="6924" max="6925" width="11.5703125" bestFit="1" customWidth="1"/>
    <col min="6926" max="6926" width="14" bestFit="1" customWidth="1"/>
    <col min="6927" max="6929" width="11.5703125" bestFit="1" customWidth="1"/>
    <col min="6930" max="6937" width="12.28515625" bestFit="1" customWidth="1"/>
    <col min="6938" max="6938" width="14" bestFit="1" customWidth="1"/>
    <col min="6939" max="6940" width="11.5703125" bestFit="1" customWidth="1"/>
    <col min="6941" max="6948" width="12.28515625" bestFit="1" customWidth="1"/>
    <col min="6949" max="6949" width="11.5703125" bestFit="1" customWidth="1"/>
    <col min="6950" max="6950" width="14" bestFit="1" customWidth="1"/>
    <col min="6951" max="6961" width="11.5703125" bestFit="1" customWidth="1"/>
    <col min="6962" max="6962" width="14" bestFit="1" customWidth="1"/>
    <col min="6963" max="6963" width="11.5703125" bestFit="1" customWidth="1"/>
    <col min="6964" max="6964" width="13.28515625" bestFit="1" customWidth="1"/>
    <col min="6965" max="6973" width="11.5703125" bestFit="1" customWidth="1"/>
    <col min="6974" max="6974" width="14" bestFit="1" customWidth="1"/>
    <col min="7170" max="7170" width="41" bestFit="1" customWidth="1"/>
    <col min="7171" max="7179" width="12.28515625" bestFit="1" customWidth="1"/>
    <col min="7180" max="7181" width="11.5703125" bestFit="1" customWidth="1"/>
    <col min="7182" max="7182" width="14" bestFit="1" customWidth="1"/>
    <col min="7183" max="7185" width="11.5703125" bestFit="1" customWidth="1"/>
    <col min="7186" max="7193" width="12.28515625" bestFit="1" customWidth="1"/>
    <col min="7194" max="7194" width="14" bestFit="1" customWidth="1"/>
    <col min="7195" max="7196" width="11.5703125" bestFit="1" customWidth="1"/>
    <col min="7197" max="7204" width="12.28515625" bestFit="1" customWidth="1"/>
    <col min="7205" max="7205" width="11.5703125" bestFit="1" customWidth="1"/>
    <col min="7206" max="7206" width="14" bestFit="1" customWidth="1"/>
    <col min="7207" max="7217" width="11.5703125" bestFit="1" customWidth="1"/>
    <col min="7218" max="7218" width="14" bestFit="1" customWidth="1"/>
    <col min="7219" max="7219" width="11.5703125" bestFit="1" customWidth="1"/>
    <col min="7220" max="7220" width="13.28515625" bestFit="1" customWidth="1"/>
    <col min="7221" max="7229" width="11.5703125" bestFit="1" customWidth="1"/>
    <col min="7230" max="7230" width="14" bestFit="1" customWidth="1"/>
    <col min="7426" max="7426" width="41" bestFit="1" customWidth="1"/>
    <col min="7427" max="7435" width="12.28515625" bestFit="1" customWidth="1"/>
    <col min="7436" max="7437" width="11.5703125" bestFit="1" customWidth="1"/>
    <col min="7438" max="7438" width="14" bestFit="1" customWidth="1"/>
    <col min="7439" max="7441" width="11.5703125" bestFit="1" customWidth="1"/>
    <col min="7442" max="7449" width="12.28515625" bestFit="1" customWidth="1"/>
    <col min="7450" max="7450" width="14" bestFit="1" customWidth="1"/>
    <col min="7451" max="7452" width="11.5703125" bestFit="1" customWidth="1"/>
    <col min="7453" max="7460" width="12.28515625" bestFit="1" customWidth="1"/>
    <col min="7461" max="7461" width="11.5703125" bestFit="1" customWidth="1"/>
    <col min="7462" max="7462" width="14" bestFit="1" customWidth="1"/>
    <col min="7463" max="7473" width="11.5703125" bestFit="1" customWidth="1"/>
    <col min="7474" max="7474" width="14" bestFit="1" customWidth="1"/>
    <col min="7475" max="7475" width="11.5703125" bestFit="1" customWidth="1"/>
    <col min="7476" max="7476" width="13.28515625" bestFit="1" customWidth="1"/>
    <col min="7477" max="7485" width="11.5703125" bestFit="1" customWidth="1"/>
    <col min="7486" max="7486" width="14" bestFit="1" customWidth="1"/>
    <col min="7682" max="7682" width="41" bestFit="1" customWidth="1"/>
    <col min="7683" max="7691" width="12.28515625" bestFit="1" customWidth="1"/>
    <col min="7692" max="7693" width="11.5703125" bestFit="1" customWidth="1"/>
    <col min="7694" max="7694" width="14" bestFit="1" customWidth="1"/>
    <col min="7695" max="7697" width="11.5703125" bestFit="1" customWidth="1"/>
    <col min="7698" max="7705" width="12.28515625" bestFit="1" customWidth="1"/>
    <col min="7706" max="7706" width="14" bestFit="1" customWidth="1"/>
    <col min="7707" max="7708" width="11.5703125" bestFit="1" customWidth="1"/>
    <col min="7709" max="7716" width="12.28515625" bestFit="1" customWidth="1"/>
    <col min="7717" max="7717" width="11.5703125" bestFit="1" customWidth="1"/>
    <col min="7718" max="7718" width="14" bestFit="1" customWidth="1"/>
    <col min="7719" max="7729" width="11.5703125" bestFit="1" customWidth="1"/>
    <col min="7730" max="7730" width="14" bestFit="1" customWidth="1"/>
    <col min="7731" max="7731" width="11.5703125" bestFit="1" customWidth="1"/>
    <col min="7732" max="7732" width="13.28515625" bestFit="1" customWidth="1"/>
    <col min="7733" max="7741" width="11.5703125" bestFit="1" customWidth="1"/>
    <col min="7742" max="7742" width="14" bestFit="1" customWidth="1"/>
    <col min="7938" max="7938" width="41" bestFit="1" customWidth="1"/>
    <col min="7939" max="7947" width="12.28515625" bestFit="1" customWidth="1"/>
    <col min="7948" max="7949" width="11.5703125" bestFit="1" customWidth="1"/>
    <col min="7950" max="7950" width="14" bestFit="1" customWidth="1"/>
    <col min="7951" max="7953" width="11.5703125" bestFit="1" customWidth="1"/>
    <col min="7954" max="7961" width="12.28515625" bestFit="1" customWidth="1"/>
    <col min="7962" max="7962" width="14" bestFit="1" customWidth="1"/>
    <col min="7963" max="7964" width="11.5703125" bestFit="1" customWidth="1"/>
    <col min="7965" max="7972" width="12.28515625" bestFit="1" customWidth="1"/>
    <col min="7973" max="7973" width="11.5703125" bestFit="1" customWidth="1"/>
    <col min="7974" max="7974" width="14" bestFit="1" customWidth="1"/>
    <col min="7975" max="7985" width="11.5703125" bestFit="1" customWidth="1"/>
    <col min="7986" max="7986" width="14" bestFit="1" customWidth="1"/>
    <col min="7987" max="7987" width="11.5703125" bestFit="1" customWidth="1"/>
    <col min="7988" max="7988" width="13.28515625" bestFit="1" customWidth="1"/>
    <col min="7989" max="7997" width="11.5703125" bestFit="1" customWidth="1"/>
    <col min="7998" max="7998" width="14" bestFit="1" customWidth="1"/>
    <col min="8194" max="8194" width="41" bestFit="1" customWidth="1"/>
    <col min="8195" max="8203" width="12.28515625" bestFit="1" customWidth="1"/>
    <col min="8204" max="8205" width="11.5703125" bestFit="1" customWidth="1"/>
    <col min="8206" max="8206" width="14" bestFit="1" customWidth="1"/>
    <col min="8207" max="8209" width="11.5703125" bestFit="1" customWidth="1"/>
    <col min="8210" max="8217" width="12.28515625" bestFit="1" customWidth="1"/>
    <col min="8218" max="8218" width="14" bestFit="1" customWidth="1"/>
    <col min="8219" max="8220" width="11.5703125" bestFit="1" customWidth="1"/>
    <col min="8221" max="8228" width="12.28515625" bestFit="1" customWidth="1"/>
    <col min="8229" max="8229" width="11.5703125" bestFit="1" customWidth="1"/>
    <col min="8230" max="8230" width="14" bestFit="1" customWidth="1"/>
    <col min="8231" max="8241" width="11.5703125" bestFit="1" customWidth="1"/>
    <col min="8242" max="8242" width="14" bestFit="1" customWidth="1"/>
    <col min="8243" max="8243" width="11.5703125" bestFit="1" customWidth="1"/>
    <col min="8244" max="8244" width="13.28515625" bestFit="1" customWidth="1"/>
    <col min="8245" max="8253" width="11.5703125" bestFit="1" customWidth="1"/>
    <col min="8254" max="8254" width="14" bestFit="1" customWidth="1"/>
    <col min="8450" max="8450" width="41" bestFit="1" customWidth="1"/>
    <col min="8451" max="8459" width="12.28515625" bestFit="1" customWidth="1"/>
    <col min="8460" max="8461" width="11.5703125" bestFit="1" customWidth="1"/>
    <col min="8462" max="8462" width="14" bestFit="1" customWidth="1"/>
    <col min="8463" max="8465" width="11.5703125" bestFit="1" customWidth="1"/>
    <col min="8466" max="8473" width="12.28515625" bestFit="1" customWidth="1"/>
    <col min="8474" max="8474" width="14" bestFit="1" customWidth="1"/>
    <col min="8475" max="8476" width="11.5703125" bestFit="1" customWidth="1"/>
    <col min="8477" max="8484" width="12.28515625" bestFit="1" customWidth="1"/>
    <col min="8485" max="8485" width="11.5703125" bestFit="1" customWidth="1"/>
    <col min="8486" max="8486" width="14" bestFit="1" customWidth="1"/>
    <col min="8487" max="8497" width="11.5703125" bestFit="1" customWidth="1"/>
    <col min="8498" max="8498" width="14" bestFit="1" customWidth="1"/>
    <col min="8499" max="8499" width="11.5703125" bestFit="1" customWidth="1"/>
    <col min="8500" max="8500" width="13.28515625" bestFit="1" customWidth="1"/>
    <col min="8501" max="8509" width="11.5703125" bestFit="1" customWidth="1"/>
    <col min="8510" max="8510" width="14" bestFit="1" customWidth="1"/>
    <col min="8706" max="8706" width="41" bestFit="1" customWidth="1"/>
    <col min="8707" max="8715" width="12.28515625" bestFit="1" customWidth="1"/>
    <col min="8716" max="8717" width="11.5703125" bestFit="1" customWidth="1"/>
    <col min="8718" max="8718" width="14" bestFit="1" customWidth="1"/>
    <col min="8719" max="8721" width="11.5703125" bestFit="1" customWidth="1"/>
    <col min="8722" max="8729" width="12.28515625" bestFit="1" customWidth="1"/>
    <col min="8730" max="8730" width="14" bestFit="1" customWidth="1"/>
    <col min="8731" max="8732" width="11.5703125" bestFit="1" customWidth="1"/>
    <col min="8733" max="8740" width="12.28515625" bestFit="1" customWidth="1"/>
    <col min="8741" max="8741" width="11.5703125" bestFit="1" customWidth="1"/>
    <col min="8742" max="8742" width="14" bestFit="1" customWidth="1"/>
    <col min="8743" max="8753" width="11.5703125" bestFit="1" customWidth="1"/>
    <col min="8754" max="8754" width="14" bestFit="1" customWidth="1"/>
    <col min="8755" max="8755" width="11.5703125" bestFit="1" customWidth="1"/>
    <col min="8756" max="8756" width="13.28515625" bestFit="1" customWidth="1"/>
    <col min="8757" max="8765" width="11.5703125" bestFit="1" customWidth="1"/>
    <col min="8766" max="8766" width="14" bestFit="1" customWidth="1"/>
    <col min="8962" max="8962" width="41" bestFit="1" customWidth="1"/>
    <col min="8963" max="8971" width="12.28515625" bestFit="1" customWidth="1"/>
    <col min="8972" max="8973" width="11.5703125" bestFit="1" customWidth="1"/>
    <col min="8974" max="8974" width="14" bestFit="1" customWidth="1"/>
    <col min="8975" max="8977" width="11.5703125" bestFit="1" customWidth="1"/>
    <col min="8978" max="8985" width="12.28515625" bestFit="1" customWidth="1"/>
    <col min="8986" max="8986" width="14" bestFit="1" customWidth="1"/>
    <col min="8987" max="8988" width="11.5703125" bestFit="1" customWidth="1"/>
    <col min="8989" max="8996" width="12.28515625" bestFit="1" customWidth="1"/>
    <col min="8997" max="8997" width="11.5703125" bestFit="1" customWidth="1"/>
    <col min="8998" max="8998" width="14" bestFit="1" customWidth="1"/>
    <col min="8999" max="9009" width="11.5703125" bestFit="1" customWidth="1"/>
    <col min="9010" max="9010" width="14" bestFit="1" customWidth="1"/>
    <col min="9011" max="9011" width="11.5703125" bestFit="1" customWidth="1"/>
    <col min="9012" max="9012" width="13.28515625" bestFit="1" customWidth="1"/>
    <col min="9013" max="9021" width="11.5703125" bestFit="1" customWidth="1"/>
    <col min="9022" max="9022" width="14" bestFit="1" customWidth="1"/>
    <col min="9218" max="9218" width="41" bestFit="1" customWidth="1"/>
    <col min="9219" max="9227" width="12.28515625" bestFit="1" customWidth="1"/>
    <col min="9228" max="9229" width="11.5703125" bestFit="1" customWidth="1"/>
    <col min="9230" max="9230" width="14" bestFit="1" customWidth="1"/>
    <col min="9231" max="9233" width="11.5703125" bestFit="1" customWidth="1"/>
    <col min="9234" max="9241" width="12.28515625" bestFit="1" customWidth="1"/>
    <col min="9242" max="9242" width="14" bestFit="1" customWidth="1"/>
    <col min="9243" max="9244" width="11.5703125" bestFit="1" customWidth="1"/>
    <col min="9245" max="9252" width="12.28515625" bestFit="1" customWidth="1"/>
    <col min="9253" max="9253" width="11.5703125" bestFit="1" customWidth="1"/>
    <col min="9254" max="9254" width="14" bestFit="1" customWidth="1"/>
    <col min="9255" max="9265" width="11.5703125" bestFit="1" customWidth="1"/>
    <col min="9266" max="9266" width="14" bestFit="1" customWidth="1"/>
    <col min="9267" max="9267" width="11.5703125" bestFit="1" customWidth="1"/>
    <col min="9268" max="9268" width="13.28515625" bestFit="1" customWidth="1"/>
    <col min="9269" max="9277" width="11.5703125" bestFit="1" customWidth="1"/>
    <col min="9278" max="9278" width="14" bestFit="1" customWidth="1"/>
    <col min="9474" max="9474" width="41" bestFit="1" customWidth="1"/>
    <col min="9475" max="9483" width="12.28515625" bestFit="1" customWidth="1"/>
    <col min="9484" max="9485" width="11.5703125" bestFit="1" customWidth="1"/>
    <col min="9486" max="9486" width="14" bestFit="1" customWidth="1"/>
    <col min="9487" max="9489" width="11.5703125" bestFit="1" customWidth="1"/>
    <col min="9490" max="9497" width="12.28515625" bestFit="1" customWidth="1"/>
    <col min="9498" max="9498" width="14" bestFit="1" customWidth="1"/>
    <col min="9499" max="9500" width="11.5703125" bestFit="1" customWidth="1"/>
    <col min="9501" max="9508" width="12.28515625" bestFit="1" customWidth="1"/>
    <col min="9509" max="9509" width="11.5703125" bestFit="1" customWidth="1"/>
    <col min="9510" max="9510" width="14" bestFit="1" customWidth="1"/>
    <col min="9511" max="9521" width="11.5703125" bestFit="1" customWidth="1"/>
    <col min="9522" max="9522" width="14" bestFit="1" customWidth="1"/>
    <col min="9523" max="9523" width="11.5703125" bestFit="1" customWidth="1"/>
    <col min="9524" max="9524" width="13.28515625" bestFit="1" customWidth="1"/>
    <col min="9525" max="9533" width="11.5703125" bestFit="1" customWidth="1"/>
    <col min="9534" max="9534" width="14" bestFit="1" customWidth="1"/>
    <col min="9730" max="9730" width="41" bestFit="1" customWidth="1"/>
    <col min="9731" max="9739" width="12.28515625" bestFit="1" customWidth="1"/>
    <col min="9740" max="9741" width="11.5703125" bestFit="1" customWidth="1"/>
    <col min="9742" max="9742" width="14" bestFit="1" customWidth="1"/>
    <col min="9743" max="9745" width="11.5703125" bestFit="1" customWidth="1"/>
    <col min="9746" max="9753" width="12.28515625" bestFit="1" customWidth="1"/>
    <col min="9754" max="9754" width="14" bestFit="1" customWidth="1"/>
    <col min="9755" max="9756" width="11.5703125" bestFit="1" customWidth="1"/>
    <col min="9757" max="9764" width="12.28515625" bestFit="1" customWidth="1"/>
    <col min="9765" max="9765" width="11.5703125" bestFit="1" customWidth="1"/>
    <col min="9766" max="9766" width="14" bestFit="1" customWidth="1"/>
    <col min="9767" max="9777" width="11.5703125" bestFit="1" customWidth="1"/>
    <col min="9778" max="9778" width="14" bestFit="1" customWidth="1"/>
    <col min="9779" max="9779" width="11.5703125" bestFit="1" customWidth="1"/>
    <col min="9780" max="9780" width="13.28515625" bestFit="1" customWidth="1"/>
    <col min="9781" max="9789" width="11.5703125" bestFit="1" customWidth="1"/>
    <col min="9790" max="9790" width="14" bestFit="1" customWidth="1"/>
    <col min="9986" max="9986" width="41" bestFit="1" customWidth="1"/>
    <col min="9987" max="9995" width="12.28515625" bestFit="1" customWidth="1"/>
    <col min="9996" max="9997" width="11.5703125" bestFit="1" customWidth="1"/>
    <col min="9998" max="9998" width="14" bestFit="1" customWidth="1"/>
    <col min="9999" max="10001" width="11.5703125" bestFit="1" customWidth="1"/>
    <col min="10002" max="10009" width="12.28515625" bestFit="1" customWidth="1"/>
    <col min="10010" max="10010" width="14" bestFit="1" customWidth="1"/>
    <col min="10011" max="10012" width="11.5703125" bestFit="1" customWidth="1"/>
    <col min="10013" max="10020" width="12.28515625" bestFit="1" customWidth="1"/>
    <col min="10021" max="10021" width="11.5703125" bestFit="1" customWidth="1"/>
    <col min="10022" max="10022" width="14" bestFit="1" customWidth="1"/>
    <col min="10023" max="10033" width="11.5703125" bestFit="1" customWidth="1"/>
    <col min="10034" max="10034" width="14" bestFit="1" customWidth="1"/>
    <col min="10035" max="10035" width="11.5703125" bestFit="1" customWidth="1"/>
    <col min="10036" max="10036" width="13.28515625" bestFit="1" customWidth="1"/>
    <col min="10037" max="10045" width="11.5703125" bestFit="1" customWidth="1"/>
    <col min="10046" max="10046" width="14" bestFit="1" customWidth="1"/>
    <col min="10242" max="10242" width="41" bestFit="1" customWidth="1"/>
    <col min="10243" max="10251" width="12.28515625" bestFit="1" customWidth="1"/>
    <col min="10252" max="10253" width="11.5703125" bestFit="1" customWidth="1"/>
    <col min="10254" max="10254" width="14" bestFit="1" customWidth="1"/>
    <col min="10255" max="10257" width="11.5703125" bestFit="1" customWidth="1"/>
    <col min="10258" max="10265" width="12.28515625" bestFit="1" customWidth="1"/>
    <col min="10266" max="10266" width="14" bestFit="1" customWidth="1"/>
    <col min="10267" max="10268" width="11.5703125" bestFit="1" customWidth="1"/>
    <col min="10269" max="10276" width="12.28515625" bestFit="1" customWidth="1"/>
    <col min="10277" max="10277" width="11.5703125" bestFit="1" customWidth="1"/>
    <col min="10278" max="10278" width="14" bestFit="1" customWidth="1"/>
    <col min="10279" max="10289" width="11.5703125" bestFit="1" customWidth="1"/>
    <col min="10290" max="10290" width="14" bestFit="1" customWidth="1"/>
    <col min="10291" max="10291" width="11.5703125" bestFit="1" customWidth="1"/>
    <col min="10292" max="10292" width="13.28515625" bestFit="1" customWidth="1"/>
    <col min="10293" max="10301" width="11.5703125" bestFit="1" customWidth="1"/>
    <col min="10302" max="10302" width="14" bestFit="1" customWidth="1"/>
    <col min="10498" max="10498" width="41" bestFit="1" customWidth="1"/>
    <col min="10499" max="10507" width="12.28515625" bestFit="1" customWidth="1"/>
    <col min="10508" max="10509" width="11.5703125" bestFit="1" customWidth="1"/>
    <col min="10510" max="10510" width="14" bestFit="1" customWidth="1"/>
    <col min="10511" max="10513" width="11.5703125" bestFit="1" customWidth="1"/>
    <col min="10514" max="10521" width="12.28515625" bestFit="1" customWidth="1"/>
    <col min="10522" max="10522" width="14" bestFit="1" customWidth="1"/>
    <col min="10523" max="10524" width="11.5703125" bestFit="1" customWidth="1"/>
    <col min="10525" max="10532" width="12.28515625" bestFit="1" customWidth="1"/>
    <col min="10533" max="10533" width="11.5703125" bestFit="1" customWidth="1"/>
    <col min="10534" max="10534" width="14" bestFit="1" customWidth="1"/>
    <col min="10535" max="10545" width="11.5703125" bestFit="1" customWidth="1"/>
    <col min="10546" max="10546" width="14" bestFit="1" customWidth="1"/>
    <col min="10547" max="10547" width="11.5703125" bestFit="1" customWidth="1"/>
    <col min="10548" max="10548" width="13.28515625" bestFit="1" customWidth="1"/>
    <col min="10549" max="10557" width="11.5703125" bestFit="1" customWidth="1"/>
    <col min="10558" max="10558" width="14" bestFit="1" customWidth="1"/>
    <col min="10754" max="10754" width="41" bestFit="1" customWidth="1"/>
    <col min="10755" max="10763" width="12.28515625" bestFit="1" customWidth="1"/>
    <col min="10764" max="10765" width="11.5703125" bestFit="1" customWidth="1"/>
    <col min="10766" max="10766" width="14" bestFit="1" customWidth="1"/>
    <col min="10767" max="10769" width="11.5703125" bestFit="1" customWidth="1"/>
    <col min="10770" max="10777" width="12.28515625" bestFit="1" customWidth="1"/>
    <col min="10778" max="10778" width="14" bestFit="1" customWidth="1"/>
    <col min="10779" max="10780" width="11.5703125" bestFit="1" customWidth="1"/>
    <col min="10781" max="10788" width="12.28515625" bestFit="1" customWidth="1"/>
    <col min="10789" max="10789" width="11.5703125" bestFit="1" customWidth="1"/>
    <col min="10790" max="10790" width="14" bestFit="1" customWidth="1"/>
    <col min="10791" max="10801" width="11.5703125" bestFit="1" customWidth="1"/>
    <col min="10802" max="10802" width="14" bestFit="1" customWidth="1"/>
    <col min="10803" max="10803" width="11.5703125" bestFit="1" customWidth="1"/>
    <col min="10804" max="10804" width="13.28515625" bestFit="1" customWidth="1"/>
    <col min="10805" max="10813" width="11.5703125" bestFit="1" customWidth="1"/>
    <col min="10814" max="10814" width="14" bestFit="1" customWidth="1"/>
    <col min="11010" max="11010" width="41" bestFit="1" customWidth="1"/>
    <col min="11011" max="11019" width="12.28515625" bestFit="1" customWidth="1"/>
    <col min="11020" max="11021" width="11.5703125" bestFit="1" customWidth="1"/>
    <col min="11022" max="11022" width="14" bestFit="1" customWidth="1"/>
    <col min="11023" max="11025" width="11.5703125" bestFit="1" customWidth="1"/>
    <col min="11026" max="11033" width="12.28515625" bestFit="1" customWidth="1"/>
    <col min="11034" max="11034" width="14" bestFit="1" customWidth="1"/>
    <col min="11035" max="11036" width="11.5703125" bestFit="1" customWidth="1"/>
    <col min="11037" max="11044" width="12.28515625" bestFit="1" customWidth="1"/>
    <col min="11045" max="11045" width="11.5703125" bestFit="1" customWidth="1"/>
    <col min="11046" max="11046" width="14" bestFit="1" customWidth="1"/>
    <col min="11047" max="11057" width="11.5703125" bestFit="1" customWidth="1"/>
    <col min="11058" max="11058" width="14" bestFit="1" customWidth="1"/>
    <col min="11059" max="11059" width="11.5703125" bestFit="1" customWidth="1"/>
    <col min="11060" max="11060" width="13.28515625" bestFit="1" customWidth="1"/>
    <col min="11061" max="11069" width="11.5703125" bestFit="1" customWidth="1"/>
    <col min="11070" max="11070" width="14" bestFit="1" customWidth="1"/>
    <col min="11266" max="11266" width="41" bestFit="1" customWidth="1"/>
    <col min="11267" max="11275" width="12.28515625" bestFit="1" customWidth="1"/>
    <col min="11276" max="11277" width="11.5703125" bestFit="1" customWidth="1"/>
    <col min="11278" max="11278" width="14" bestFit="1" customWidth="1"/>
    <col min="11279" max="11281" width="11.5703125" bestFit="1" customWidth="1"/>
    <col min="11282" max="11289" width="12.28515625" bestFit="1" customWidth="1"/>
    <col min="11290" max="11290" width="14" bestFit="1" customWidth="1"/>
    <col min="11291" max="11292" width="11.5703125" bestFit="1" customWidth="1"/>
    <col min="11293" max="11300" width="12.28515625" bestFit="1" customWidth="1"/>
    <col min="11301" max="11301" width="11.5703125" bestFit="1" customWidth="1"/>
    <col min="11302" max="11302" width="14" bestFit="1" customWidth="1"/>
    <col min="11303" max="11313" width="11.5703125" bestFit="1" customWidth="1"/>
    <col min="11314" max="11314" width="14" bestFit="1" customWidth="1"/>
    <col min="11315" max="11315" width="11.5703125" bestFit="1" customWidth="1"/>
    <col min="11316" max="11316" width="13.28515625" bestFit="1" customWidth="1"/>
    <col min="11317" max="11325" width="11.5703125" bestFit="1" customWidth="1"/>
    <col min="11326" max="11326" width="14" bestFit="1" customWidth="1"/>
    <col min="11522" max="11522" width="41" bestFit="1" customWidth="1"/>
    <col min="11523" max="11531" width="12.28515625" bestFit="1" customWidth="1"/>
    <col min="11532" max="11533" width="11.5703125" bestFit="1" customWidth="1"/>
    <col min="11534" max="11534" width="14" bestFit="1" customWidth="1"/>
    <col min="11535" max="11537" width="11.5703125" bestFit="1" customWidth="1"/>
    <col min="11538" max="11545" width="12.28515625" bestFit="1" customWidth="1"/>
    <col min="11546" max="11546" width="14" bestFit="1" customWidth="1"/>
    <col min="11547" max="11548" width="11.5703125" bestFit="1" customWidth="1"/>
    <col min="11549" max="11556" width="12.28515625" bestFit="1" customWidth="1"/>
    <col min="11557" max="11557" width="11.5703125" bestFit="1" customWidth="1"/>
    <col min="11558" max="11558" width="14" bestFit="1" customWidth="1"/>
    <col min="11559" max="11569" width="11.5703125" bestFit="1" customWidth="1"/>
    <col min="11570" max="11570" width="14" bestFit="1" customWidth="1"/>
    <col min="11571" max="11571" width="11.5703125" bestFit="1" customWidth="1"/>
    <col min="11572" max="11572" width="13.28515625" bestFit="1" customWidth="1"/>
    <col min="11573" max="11581" width="11.5703125" bestFit="1" customWidth="1"/>
    <col min="11582" max="11582" width="14" bestFit="1" customWidth="1"/>
    <col min="11778" max="11778" width="41" bestFit="1" customWidth="1"/>
    <col min="11779" max="11787" width="12.28515625" bestFit="1" customWidth="1"/>
    <col min="11788" max="11789" width="11.5703125" bestFit="1" customWidth="1"/>
    <col min="11790" max="11790" width="14" bestFit="1" customWidth="1"/>
    <col min="11791" max="11793" width="11.5703125" bestFit="1" customWidth="1"/>
    <col min="11794" max="11801" width="12.28515625" bestFit="1" customWidth="1"/>
    <col min="11802" max="11802" width="14" bestFit="1" customWidth="1"/>
    <col min="11803" max="11804" width="11.5703125" bestFit="1" customWidth="1"/>
    <col min="11805" max="11812" width="12.28515625" bestFit="1" customWidth="1"/>
    <col min="11813" max="11813" width="11.5703125" bestFit="1" customWidth="1"/>
    <col min="11814" max="11814" width="14" bestFit="1" customWidth="1"/>
    <col min="11815" max="11825" width="11.5703125" bestFit="1" customWidth="1"/>
    <col min="11826" max="11826" width="14" bestFit="1" customWidth="1"/>
    <col min="11827" max="11827" width="11.5703125" bestFit="1" customWidth="1"/>
    <col min="11828" max="11828" width="13.28515625" bestFit="1" customWidth="1"/>
    <col min="11829" max="11837" width="11.5703125" bestFit="1" customWidth="1"/>
    <col min="11838" max="11838" width="14" bestFit="1" customWidth="1"/>
    <col min="12034" max="12034" width="41" bestFit="1" customWidth="1"/>
    <col min="12035" max="12043" width="12.28515625" bestFit="1" customWidth="1"/>
    <col min="12044" max="12045" width="11.5703125" bestFit="1" customWidth="1"/>
    <col min="12046" max="12046" width="14" bestFit="1" customWidth="1"/>
    <col min="12047" max="12049" width="11.5703125" bestFit="1" customWidth="1"/>
    <col min="12050" max="12057" width="12.28515625" bestFit="1" customWidth="1"/>
    <col min="12058" max="12058" width="14" bestFit="1" customWidth="1"/>
    <col min="12059" max="12060" width="11.5703125" bestFit="1" customWidth="1"/>
    <col min="12061" max="12068" width="12.28515625" bestFit="1" customWidth="1"/>
    <col min="12069" max="12069" width="11.5703125" bestFit="1" customWidth="1"/>
    <col min="12070" max="12070" width="14" bestFit="1" customWidth="1"/>
    <col min="12071" max="12081" width="11.5703125" bestFit="1" customWidth="1"/>
    <col min="12082" max="12082" width="14" bestFit="1" customWidth="1"/>
    <col min="12083" max="12083" width="11.5703125" bestFit="1" customWidth="1"/>
    <col min="12084" max="12084" width="13.28515625" bestFit="1" customWidth="1"/>
    <col min="12085" max="12093" width="11.5703125" bestFit="1" customWidth="1"/>
    <col min="12094" max="12094" width="14" bestFit="1" customWidth="1"/>
    <col min="12290" max="12290" width="41" bestFit="1" customWidth="1"/>
    <col min="12291" max="12299" width="12.28515625" bestFit="1" customWidth="1"/>
    <col min="12300" max="12301" width="11.5703125" bestFit="1" customWidth="1"/>
    <col min="12302" max="12302" width="14" bestFit="1" customWidth="1"/>
    <col min="12303" max="12305" width="11.5703125" bestFit="1" customWidth="1"/>
    <col min="12306" max="12313" width="12.28515625" bestFit="1" customWidth="1"/>
    <col min="12314" max="12314" width="14" bestFit="1" customWidth="1"/>
    <col min="12315" max="12316" width="11.5703125" bestFit="1" customWidth="1"/>
    <col min="12317" max="12324" width="12.28515625" bestFit="1" customWidth="1"/>
    <col min="12325" max="12325" width="11.5703125" bestFit="1" customWidth="1"/>
    <col min="12326" max="12326" width="14" bestFit="1" customWidth="1"/>
    <col min="12327" max="12337" width="11.5703125" bestFit="1" customWidth="1"/>
    <col min="12338" max="12338" width="14" bestFit="1" customWidth="1"/>
    <col min="12339" max="12339" width="11.5703125" bestFit="1" customWidth="1"/>
    <col min="12340" max="12340" width="13.28515625" bestFit="1" customWidth="1"/>
    <col min="12341" max="12349" width="11.5703125" bestFit="1" customWidth="1"/>
    <col min="12350" max="12350" width="14" bestFit="1" customWidth="1"/>
    <col min="12546" max="12546" width="41" bestFit="1" customWidth="1"/>
    <col min="12547" max="12555" width="12.28515625" bestFit="1" customWidth="1"/>
    <col min="12556" max="12557" width="11.5703125" bestFit="1" customWidth="1"/>
    <col min="12558" max="12558" width="14" bestFit="1" customWidth="1"/>
    <col min="12559" max="12561" width="11.5703125" bestFit="1" customWidth="1"/>
    <col min="12562" max="12569" width="12.28515625" bestFit="1" customWidth="1"/>
    <col min="12570" max="12570" width="14" bestFit="1" customWidth="1"/>
    <col min="12571" max="12572" width="11.5703125" bestFit="1" customWidth="1"/>
    <col min="12573" max="12580" width="12.28515625" bestFit="1" customWidth="1"/>
    <col min="12581" max="12581" width="11.5703125" bestFit="1" customWidth="1"/>
    <col min="12582" max="12582" width="14" bestFit="1" customWidth="1"/>
    <col min="12583" max="12593" width="11.5703125" bestFit="1" customWidth="1"/>
    <col min="12594" max="12594" width="14" bestFit="1" customWidth="1"/>
    <col min="12595" max="12595" width="11.5703125" bestFit="1" customWidth="1"/>
    <col min="12596" max="12596" width="13.28515625" bestFit="1" customWidth="1"/>
    <col min="12597" max="12605" width="11.5703125" bestFit="1" customWidth="1"/>
    <col min="12606" max="12606" width="14" bestFit="1" customWidth="1"/>
    <col min="12802" max="12802" width="41" bestFit="1" customWidth="1"/>
    <col min="12803" max="12811" width="12.28515625" bestFit="1" customWidth="1"/>
    <col min="12812" max="12813" width="11.5703125" bestFit="1" customWidth="1"/>
    <col min="12814" max="12814" width="14" bestFit="1" customWidth="1"/>
    <col min="12815" max="12817" width="11.5703125" bestFit="1" customWidth="1"/>
    <col min="12818" max="12825" width="12.28515625" bestFit="1" customWidth="1"/>
    <col min="12826" max="12826" width="14" bestFit="1" customWidth="1"/>
    <col min="12827" max="12828" width="11.5703125" bestFit="1" customWidth="1"/>
    <col min="12829" max="12836" width="12.28515625" bestFit="1" customWidth="1"/>
    <col min="12837" max="12837" width="11.5703125" bestFit="1" customWidth="1"/>
    <col min="12838" max="12838" width="14" bestFit="1" customWidth="1"/>
    <col min="12839" max="12849" width="11.5703125" bestFit="1" customWidth="1"/>
    <col min="12850" max="12850" width="14" bestFit="1" customWidth="1"/>
    <col min="12851" max="12851" width="11.5703125" bestFit="1" customWidth="1"/>
    <col min="12852" max="12852" width="13.28515625" bestFit="1" customWidth="1"/>
    <col min="12853" max="12861" width="11.5703125" bestFit="1" customWidth="1"/>
    <col min="12862" max="12862" width="14" bestFit="1" customWidth="1"/>
    <col min="13058" max="13058" width="41" bestFit="1" customWidth="1"/>
    <col min="13059" max="13067" width="12.28515625" bestFit="1" customWidth="1"/>
    <col min="13068" max="13069" width="11.5703125" bestFit="1" customWidth="1"/>
    <col min="13070" max="13070" width="14" bestFit="1" customWidth="1"/>
    <col min="13071" max="13073" width="11.5703125" bestFit="1" customWidth="1"/>
    <col min="13074" max="13081" width="12.28515625" bestFit="1" customWidth="1"/>
    <col min="13082" max="13082" width="14" bestFit="1" customWidth="1"/>
    <col min="13083" max="13084" width="11.5703125" bestFit="1" customWidth="1"/>
    <col min="13085" max="13092" width="12.28515625" bestFit="1" customWidth="1"/>
    <col min="13093" max="13093" width="11.5703125" bestFit="1" customWidth="1"/>
    <col min="13094" max="13094" width="14" bestFit="1" customWidth="1"/>
    <col min="13095" max="13105" width="11.5703125" bestFit="1" customWidth="1"/>
    <col min="13106" max="13106" width="14" bestFit="1" customWidth="1"/>
    <col min="13107" max="13107" width="11.5703125" bestFit="1" customWidth="1"/>
    <col min="13108" max="13108" width="13.28515625" bestFit="1" customWidth="1"/>
    <col min="13109" max="13117" width="11.5703125" bestFit="1" customWidth="1"/>
    <col min="13118" max="13118" width="14" bestFit="1" customWidth="1"/>
    <col min="13314" max="13314" width="41" bestFit="1" customWidth="1"/>
    <col min="13315" max="13323" width="12.28515625" bestFit="1" customWidth="1"/>
    <col min="13324" max="13325" width="11.5703125" bestFit="1" customWidth="1"/>
    <col min="13326" max="13326" width="14" bestFit="1" customWidth="1"/>
    <col min="13327" max="13329" width="11.5703125" bestFit="1" customWidth="1"/>
    <col min="13330" max="13337" width="12.28515625" bestFit="1" customWidth="1"/>
    <col min="13338" max="13338" width="14" bestFit="1" customWidth="1"/>
    <col min="13339" max="13340" width="11.5703125" bestFit="1" customWidth="1"/>
    <col min="13341" max="13348" width="12.28515625" bestFit="1" customWidth="1"/>
    <col min="13349" max="13349" width="11.5703125" bestFit="1" customWidth="1"/>
    <col min="13350" max="13350" width="14" bestFit="1" customWidth="1"/>
    <col min="13351" max="13361" width="11.5703125" bestFit="1" customWidth="1"/>
    <col min="13362" max="13362" width="14" bestFit="1" customWidth="1"/>
    <col min="13363" max="13363" width="11.5703125" bestFit="1" customWidth="1"/>
    <col min="13364" max="13364" width="13.28515625" bestFit="1" customWidth="1"/>
    <col min="13365" max="13373" width="11.5703125" bestFit="1" customWidth="1"/>
    <col min="13374" max="13374" width="14" bestFit="1" customWidth="1"/>
    <col min="13570" max="13570" width="41" bestFit="1" customWidth="1"/>
    <col min="13571" max="13579" width="12.28515625" bestFit="1" customWidth="1"/>
    <col min="13580" max="13581" width="11.5703125" bestFit="1" customWidth="1"/>
    <col min="13582" max="13582" width="14" bestFit="1" customWidth="1"/>
    <col min="13583" max="13585" width="11.5703125" bestFit="1" customWidth="1"/>
    <col min="13586" max="13593" width="12.28515625" bestFit="1" customWidth="1"/>
    <col min="13594" max="13594" width="14" bestFit="1" customWidth="1"/>
    <col min="13595" max="13596" width="11.5703125" bestFit="1" customWidth="1"/>
    <col min="13597" max="13604" width="12.28515625" bestFit="1" customWidth="1"/>
    <col min="13605" max="13605" width="11.5703125" bestFit="1" customWidth="1"/>
    <col min="13606" max="13606" width="14" bestFit="1" customWidth="1"/>
    <col min="13607" max="13617" width="11.5703125" bestFit="1" customWidth="1"/>
    <col min="13618" max="13618" width="14" bestFit="1" customWidth="1"/>
    <col min="13619" max="13619" width="11.5703125" bestFit="1" customWidth="1"/>
    <col min="13620" max="13620" width="13.28515625" bestFit="1" customWidth="1"/>
    <col min="13621" max="13629" width="11.5703125" bestFit="1" customWidth="1"/>
    <col min="13630" max="13630" width="14" bestFit="1" customWidth="1"/>
    <col min="13826" max="13826" width="41" bestFit="1" customWidth="1"/>
    <col min="13827" max="13835" width="12.28515625" bestFit="1" customWidth="1"/>
    <col min="13836" max="13837" width="11.5703125" bestFit="1" customWidth="1"/>
    <col min="13838" max="13838" width="14" bestFit="1" customWidth="1"/>
    <col min="13839" max="13841" width="11.5703125" bestFit="1" customWidth="1"/>
    <col min="13842" max="13849" width="12.28515625" bestFit="1" customWidth="1"/>
    <col min="13850" max="13850" width="14" bestFit="1" customWidth="1"/>
    <col min="13851" max="13852" width="11.5703125" bestFit="1" customWidth="1"/>
    <col min="13853" max="13860" width="12.28515625" bestFit="1" customWidth="1"/>
    <col min="13861" max="13861" width="11.5703125" bestFit="1" customWidth="1"/>
    <col min="13862" max="13862" width="14" bestFit="1" customWidth="1"/>
    <col min="13863" max="13873" width="11.5703125" bestFit="1" customWidth="1"/>
    <col min="13874" max="13874" width="14" bestFit="1" customWidth="1"/>
    <col min="13875" max="13875" width="11.5703125" bestFit="1" customWidth="1"/>
    <col min="13876" max="13876" width="13.28515625" bestFit="1" customWidth="1"/>
    <col min="13877" max="13885" width="11.5703125" bestFit="1" customWidth="1"/>
    <col min="13886" max="13886" width="14" bestFit="1" customWidth="1"/>
    <col min="14082" max="14082" width="41" bestFit="1" customWidth="1"/>
    <col min="14083" max="14091" width="12.28515625" bestFit="1" customWidth="1"/>
    <col min="14092" max="14093" width="11.5703125" bestFit="1" customWidth="1"/>
    <col min="14094" max="14094" width="14" bestFit="1" customWidth="1"/>
    <col min="14095" max="14097" width="11.5703125" bestFit="1" customWidth="1"/>
    <col min="14098" max="14105" width="12.28515625" bestFit="1" customWidth="1"/>
    <col min="14106" max="14106" width="14" bestFit="1" customWidth="1"/>
    <col min="14107" max="14108" width="11.5703125" bestFit="1" customWidth="1"/>
    <col min="14109" max="14116" width="12.28515625" bestFit="1" customWidth="1"/>
    <col min="14117" max="14117" width="11.5703125" bestFit="1" customWidth="1"/>
    <col min="14118" max="14118" width="14" bestFit="1" customWidth="1"/>
    <col min="14119" max="14129" width="11.5703125" bestFit="1" customWidth="1"/>
    <col min="14130" max="14130" width="14" bestFit="1" customWidth="1"/>
    <col min="14131" max="14131" width="11.5703125" bestFit="1" customWidth="1"/>
    <col min="14132" max="14132" width="13.28515625" bestFit="1" customWidth="1"/>
    <col min="14133" max="14141" width="11.5703125" bestFit="1" customWidth="1"/>
    <col min="14142" max="14142" width="14" bestFit="1" customWidth="1"/>
    <col min="14338" max="14338" width="41" bestFit="1" customWidth="1"/>
    <col min="14339" max="14347" width="12.28515625" bestFit="1" customWidth="1"/>
    <col min="14348" max="14349" width="11.5703125" bestFit="1" customWidth="1"/>
    <col min="14350" max="14350" width="14" bestFit="1" customWidth="1"/>
    <col min="14351" max="14353" width="11.5703125" bestFit="1" customWidth="1"/>
    <col min="14354" max="14361" width="12.28515625" bestFit="1" customWidth="1"/>
    <col min="14362" max="14362" width="14" bestFit="1" customWidth="1"/>
    <col min="14363" max="14364" width="11.5703125" bestFit="1" customWidth="1"/>
    <col min="14365" max="14372" width="12.28515625" bestFit="1" customWidth="1"/>
    <col min="14373" max="14373" width="11.5703125" bestFit="1" customWidth="1"/>
    <col min="14374" max="14374" width="14" bestFit="1" customWidth="1"/>
    <col min="14375" max="14385" width="11.5703125" bestFit="1" customWidth="1"/>
    <col min="14386" max="14386" width="14" bestFit="1" customWidth="1"/>
    <col min="14387" max="14387" width="11.5703125" bestFit="1" customWidth="1"/>
    <col min="14388" max="14388" width="13.28515625" bestFit="1" customWidth="1"/>
    <col min="14389" max="14397" width="11.5703125" bestFit="1" customWidth="1"/>
    <col min="14398" max="14398" width="14" bestFit="1" customWidth="1"/>
    <col min="14594" max="14594" width="41" bestFit="1" customWidth="1"/>
    <col min="14595" max="14603" width="12.28515625" bestFit="1" customWidth="1"/>
    <col min="14604" max="14605" width="11.5703125" bestFit="1" customWidth="1"/>
    <col min="14606" max="14606" width="14" bestFit="1" customWidth="1"/>
    <col min="14607" max="14609" width="11.5703125" bestFit="1" customWidth="1"/>
    <col min="14610" max="14617" width="12.28515625" bestFit="1" customWidth="1"/>
    <col min="14618" max="14618" width="14" bestFit="1" customWidth="1"/>
    <col min="14619" max="14620" width="11.5703125" bestFit="1" customWidth="1"/>
    <col min="14621" max="14628" width="12.28515625" bestFit="1" customWidth="1"/>
    <col min="14629" max="14629" width="11.5703125" bestFit="1" customWidth="1"/>
    <col min="14630" max="14630" width="14" bestFit="1" customWidth="1"/>
    <col min="14631" max="14641" width="11.5703125" bestFit="1" customWidth="1"/>
    <col min="14642" max="14642" width="14" bestFit="1" customWidth="1"/>
    <col min="14643" max="14643" width="11.5703125" bestFit="1" customWidth="1"/>
    <col min="14644" max="14644" width="13.28515625" bestFit="1" customWidth="1"/>
    <col min="14645" max="14653" width="11.5703125" bestFit="1" customWidth="1"/>
    <col min="14654" max="14654" width="14" bestFit="1" customWidth="1"/>
    <col min="14850" max="14850" width="41" bestFit="1" customWidth="1"/>
    <col min="14851" max="14859" width="12.28515625" bestFit="1" customWidth="1"/>
    <col min="14860" max="14861" width="11.5703125" bestFit="1" customWidth="1"/>
    <col min="14862" max="14862" width="14" bestFit="1" customWidth="1"/>
    <col min="14863" max="14865" width="11.5703125" bestFit="1" customWidth="1"/>
    <col min="14866" max="14873" width="12.28515625" bestFit="1" customWidth="1"/>
    <col min="14874" max="14874" width="14" bestFit="1" customWidth="1"/>
    <col min="14875" max="14876" width="11.5703125" bestFit="1" customWidth="1"/>
    <col min="14877" max="14884" width="12.28515625" bestFit="1" customWidth="1"/>
    <col min="14885" max="14885" width="11.5703125" bestFit="1" customWidth="1"/>
    <col min="14886" max="14886" width="14" bestFit="1" customWidth="1"/>
    <col min="14887" max="14897" width="11.5703125" bestFit="1" customWidth="1"/>
    <col min="14898" max="14898" width="14" bestFit="1" customWidth="1"/>
    <col min="14899" max="14899" width="11.5703125" bestFit="1" customWidth="1"/>
    <col min="14900" max="14900" width="13.28515625" bestFit="1" customWidth="1"/>
    <col min="14901" max="14909" width="11.5703125" bestFit="1" customWidth="1"/>
    <col min="14910" max="14910" width="14" bestFit="1" customWidth="1"/>
    <col min="15106" max="15106" width="41" bestFit="1" customWidth="1"/>
    <col min="15107" max="15115" width="12.28515625" bestFit="1" customWidth="1"/>
    <col min="15116" max="15117" width="11.5703125" bestFit="1" customWidth="1"/>
    <col min="15118" max="15118" width="14" bestFit="1" customWidth="1"/>
    <col min="15119" max="15121" width="11.5703125" bestFit="1" customWidth="1"/>
    <col min="15122" max="15129" width="12.28515625" bestFit="1" customWidth="1"/>
    <col min="15130" max="15130" width="14" bestFit="1" customWidth="1"/>
    <col min="15131" max="15132" width="11.5703125" bestFit="1" customWidth="1"/>
    <col min="15133" max="15140" width="12.28515625" bestFit="1" customWidth="1"/>
    <col min="15141" max="15141" width="11.5703125" bestFit="1" customWidth="1"/>
    <col min="15142" max="15142" width="14" bestFit="1" customWidth="1"/>
    <col min="15143" max="15153" width="11.5703125" bestFit="1" customWidth="1"/>
    <col min="15154" max="15154" width="14" bestFit="1" customWidth="1"/>
    <col min="15155" max="15155" width="11.5703125" bestFit="1" customWidth="1"/>
    <col min="15156" max="15156" width="13.28515625" bestFit="1" customWidth="1"/>
    <col min="15157" max="15165" width="11.5703125" bestFit="1" customWidth="1"/>
    <col min="15166" max="15166" width="14" bestFit="1" customWidth="1"/>
    <col min="15362" max="15362" width="41" bestFit="1" customWidth="1"/>
    <col min="15363" max="15371" width="12.28515625" bestFit="1" customWidth="1"/>
    <col min="15372" max="15373" width="11.5703125" bestFit="1" customWidth="1"/>
    <col min="15374" max="15374" width="14" bestFit="1" customWidth="1"/>
    <col min="15375" max="15377" width="11.5703125" bestFit="1" customWidth="1"/>
    <col min="15378" max="15385" width="12.28515625" bestFit="1" customWidth="1"/>
    <col min="15386" max="15386" width="14" bestFit="1" customWidth="1"/>
    <col min="15387" max="15388" width="11.5703125" bestFit="1" customWidth="1"/>
    <col min="15389" max="15396" width="12.28515625" bestFit="1" customWidth="1"/>
    <col min="15397" max="15397" width="11.5703125" bestFit="1" customWidth="1"/>
    <col min="15398" max="15398" width="14" bestFit="1" customWidth="1"/>
    <col min="15399" max="15409" width="11.5703125" bestFit="1" customWidth="1"/>
    <col min="15410" max="15410" width="14" bestFit="1" customWidth="1"/>
    <col min="15411" max="15411" width="11.5703125" bestFit="1" customWidth="1"/>
    <col min="15412" max="15412" width="13.28515625" bestFit="1" customWidth="1"/>
    <col min="15413" max="15421" width="11.5703125" bestFit="1" customWidth="1"/>
    <col min="15422" max="15422" width="14" bestFit="1" customWidth="1"/>
    <col min="15618" max="15618" width="41" bestFit="1" customWidth="1"/>
    <col min="15619" max="15627" width="12.28515625" bestFit="1" customWidth="1"/>
    <col min="15628" max="15629" width="11.5703125" bestFit="1" customWidth="1"/>
    <col min="15630" max="15630" width="14" bestFit="1" customWidth="1"/>
    <col min="15631" max="15633" width="11.5703125" bestFit="1" customWidth="1"/>
    <col min="15634" max="15641" width="12.28515625" bestFit="1" customWidth="1"/>
    <col min="15642" max="15642" width="14" bestFit="1" customWidth="1"/>
    <col min="15643" max="15644" width="11.5703125" bestFit="1" customWidth="1"/>
    <col min="15645" max="15652" width="12.28515625" bestFit="1" customWidth="1"/>
    <col min="15653" max="15653" width="11.5703125" bestFit="1" customWidth="1"/>
    <col min="15654" max="15654" width="14" bestFit="1" customWidth="1"/>
    <col min="15655" max="15665" width="11.5703125" bestFit="1" customWidth="1"/>
    <col min="15666" max="15666" width="14" bestFit="1" customWidth="1"/>
    <col min="15667" max="15667" width="11.5703125" bestFit="1" customWidth="1"/>
    <col min="15668" max="15668" width="13.28515625" bestFit="1" customWidth="1"/>
    <col min="15669" max="15677" width="11.5703125" bestFit="1" customWidth="1"/>
    <col min="15678" max="15678" width="14" bestFit="1" customWidth="1"/>
    <col min="15874" max="15874" width="41" bestFit="1" customWidth="1"/>
    <col min="15875" max="15883" width="12.28515625" bestFit="1" customWidth="1"/>
    <col min="15884" max="15885" width="11.5703125" bestFit="1" customWidth="1"/>
    <col min="15886" max="15886" width="14" bestFit="1" customWidth="1"/>
    <col min="15887" max="15889" width="11.5703125" bestFit="1" customWidth="1"/>
    <col min="15890" max="15897" width="12.28515625" bestFit="1" customWidth="1"/>
    <col min="15898" max="15898" width="14" bestFit="1" customWidth="1"/>
    <col min="15899" max="15900" width="11.5703125" bestFit="1" customWidth="1"/>
    <col min="15901" max="15908" width="12.28515625" bestFit="1" customWidth="1"/>
    <col min="15909" max="15909" width="11.5703125" bestFit="1" customWidth="1"/>
    <col min="15910" max="15910" width="14" bestFit="1" customWidth="1"/>
    <col min="15911" max="15921" width="11.5703125" bestFit="1" customWidth="1"/>
    <col min="15922" max="15922" width="14" bestFit="1" customWidth="1"/>
    <col min="15923" max="15923" width="11.5703125" bestFit="1" customWidth="1"/>
    <col min="15924" max="15924" width="13.28515625" bestFit="1" customWidth="1"/>
    <col min="15925" max="15933" width="11.5703125" bestFit="1" customWidth="1"/>
    <col min="15934" max="15934" width="14" bestFit="1" customWidth="1"/>
    <col min="16130" max="16130" width="41" bestFit="1" customWidth="1"/>
    <col min="16131" max="16139" width="12.28515625" bestFit="1" customWidth="1"/>
    <col min="16140" max="16141" width="11.5703125" bestFit="1" customWidth="1"/>
    <col min="16142" max="16142" width="14" bestFit="1" customWidth="1"/>
    <col min="16143" max="16145" width="11.5703125" bestFit="1" customWidth="1"/>
    <col min="16146" max="16153" width="12.28515625" bestFit="1" customWidth="1"/>
    <col min="16154" max="16154" width="14" bestFit="1" customWidth="1"/>
    <col min="16155" max="16156" width="11.5703125" bestFit="1" customWidth="1"/>
    <col min="16157" max="16164" width="12.28515625" bestFit="1" customWidth="1"/>
    <col min="16165" max="16165" width="11.5703125" bestFit="1" customWidth="1"/>
    <col min="16166" max="16166" width="14" bestFit="1" customWidth="1"/>
    <col min="16167" max="16177" width="11.5703125" bestFit="1" customWidth="1"/>
    <col min="16178" max="16178" width="14" bestFit="1" customWidth="1"/>
    <col min="16179" max="16179" width="11.5703125" bestFit="1" customWidth="1"/>
    <col min="16180" max="16180" width="13.28515625" bestFit="1" customWidth="1"/>
    <col min="16181" max="16189" width="11.5703125" bestFit="1" customWidth="1"/>
    <col min="16190" max="16190" width="14" bestFit="1" customWidth="1"/>
  </cols>
  <sheetData>
    <row r="1" spans="1:125" ht="30" customHeight="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</row>
    <row r="2" spans="1:125" ht="21" customHeigh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</row>
    <row r="3" spans="1:125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</row>
    <row r="4" spans="1:125" ht="15.75" thickBo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</row>
    <row r="5" spans="1:125" ht="16.5" thickTop="1" thickBot="1" x14ac:dyDescent="0.3">
      <c r="A5" s="17"/>
      <c r="B5" t="s">
        <v>0</v>
      </c>
      <c r="C5" s="14">
        <v>0.24</v>
      </c>
      <c r="F5" s="15" t="s">
        <v>1</v>
      </c>
    </row>
    <row r="6" spans="1:125" ht="16.5" thickTop="1" thickBot="1" x14ac:dyDescent="0.3">
      <c r="A6" s="17"/>
    </row>
    <row r="7" spans="1:125" ht="16.5" thickTop="1" thickBot="1" x14ac:dyDescent="0.3">
      <c r="A7" s="17"/>
      <c r="B7" t="s">
        <v>2</v>
      </c>
      <c r="C7" s="16">
        <v>103</v>
      </c>
    </row>
    <row r="8" spans="1:125" ht="15.75" thickTop="1" x14ac:dyDescent="0.25">
      <c r="A8" s="17"/>
    </row>
    <row r="9" spans="1:125" x14ac:dyDescent="0.25">
      <c r="A9" s="17"/>
      <c r="C9" s="1" t="s">
        <v>3</v>
      </c>
      <c r="D9" s="1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" t="s">
        <v>10</v>
      </c>
      <c r="K9" s="1" t="s">
        <v>11</v>
      </c>
      <c r="L9" s="1" t="s">
        <v>12</v>
      </c>
      <c r="M9" s="1" t="s">
        <v>13</v>
      </c>
      <c r="N9" s="1" t="s">
        <v>14</v>
      </c>
      <c r="O9" s="1" t="s">
        <v>3</v>
      </c>
      <c r="P9" s="1" t="s">
        <v>4</v>
      </c>
      <c r="Q9" s="1" t="s">
        <v>5</v>
      </c>
      <c r="R9" s="1" t="s">
        <v>6</v>
      </c>
      <c r="S9" s="1" t="s">
        <v>7</v>
      </c>
      <c r="T9" s="1" t="s">
        <v>8</v>
      </c>
      <c r="U9" s="1" t="s">
        <v>9</v>
      </c>
      <c r="V9" s="1" t="s">
        <v>10</v>
      </c>
      <c r="W9" s="1" t="s">
        <v>11</v>
      </c>
      <c r="X9" s="1" t="s">
        <v>12</v>
      </c>
      <c r="Y9" s="1" t="s">
        <v>13</v>
      </c>
      <c r="Z9" s="1" t="s">
        <v>14</v>
      </c>
      <c r="AA9" s="1" t="s">
        <v>3</v>
      </c>
      <c r="AB9" s="1" t="s">
        <v>4</v>
      </c>
      <c r="AC9" s="1" t="s">
        <v>5</v>
      </c>
      <c r="AD9" s="1" t="s">
        <v>6</v>
      </c>
      <c r="AE9" s="1" t="s">
        <v>7</v>
      </c>
      <c r="AF9" s="1" t="s">
        <v>8</v>
      </c>
      <c r="AG9" s="1" t="s">
        <v>9</v>
      </c>
      <c r="AH9" s="1" t="s">
        <v>10</v>
      </c>
      <c r="AI9" s="1" t="s">
        <v>11</v>
      </c>
      <c r="AJ9" s="1" t="s">
        <v>12</v>
      </c>
      <c r="AK9" s="1" t="s">
        <v>13</v>
      </c>
      <c r="AL9" s="1" t="s">
        <v>14</v>
      </c>
      <c r="AM9" s="1" t="s">
        <v>3</v>
      </c>
      <c r="AN9" s="1" t="s">
        <v>4</v>
      </c>
      <c r="AO9" s="1" t="s">
        <v>5</v>
      </c>
      <c r="AP9" s="1" t="s">
        <v>6</v>
      </c>
      <c r="AQ9" s="1" t="s">
        <v>7</v>
      </c>
      <c r="AR9" s="1" t="s">
        <v>8</v>
      </c>
      <c r="AS9" s="1" t="s">
        <v>9</v>
      </c>
      <c r="AT9" s="1" t="s">
        <v>10</v>
      </c>
      <c r="AU9" s="1" t="s">
        <v>11</v>
      </c>
      <c r="AV9" s="1" t="s">
        <v>12</v>
      </c>
      <c r="AW9" s="1" t="s">
        <v>13</v>
      </c>
      <c r="AX9" s="1" t="s">
        <v>14</v>
      </c>
      <c r="AY9" s="1" t="s">
        <v>3</v>
      </c>
      <c r="AZ9" s="1" t="s">
        <v>4</v>
      </c>
      <c r="BA9" s="1" t="s">
        <v>5</v>
      </c>
      <c r="BB9" s="1" t="s">
        <v>6</v>
      </c>
      <c r="BC9" s="1" t="s">
        <v>7</v>
      </c>
      <c r="BD9" s="1" t="s">
        <v>8</v>
      </c>
      <c r="BE9" s="1" t="s">
        <v>9</v>
      </c>
      <c r="BF9" s="1" t="s">
        <v>10</v>
      </c>
      <c r="BG9" s="1" t="s">
        <v>11</v>
      </c>
      <c r="BH9" s="1" t="s">
        <v>12</v>
      </c>
      <c r="BI9" s="1" t="s">
        <v>13</v>
      </c>
      <c r="BJ9" s="1" t="s">
        <v>14</v>
      </c>
    </row>
    <row r="10" spans="1:125" ht="15.75" thickBot="1" x14ac:dyDescent="0.3">
      <c r="A10" s="17"/>
      <c r="C10" s="2" t="s">
        <v>15</v>
      </c>
      <c r="D10" s="2" t="s">
        <v>16</v>
      </c>
      <c r="E10" s="2" t="s">
        <v>17</v>
      </c>
      <c r="F10" s="2" t="s">
        <v>18</v>
      </c>
      <c r="G10" s="2" t="s">
        <v>19</v>
      </c>
      <c r="H10" s="2" t="s">
        <v>20</v>
      </c>
      <c r="I10" s="2" t="s">
        <v>21</v>
      </c>
      <c r="J10" s="2" t="s">
        <v>22</v>
      </c>
      <c r="K10" s="2" t="s">
        <v>23</v>
      </c>
      <c r="L10" s="2" t="s">
        <v>24</v>
      </c>
      <c r="M10" s="2" t="s">
        <v>25</v>
      </c>
      <c r="N10" s="2" t="s">
        <v>26</v>
      </c>
      <c r="O10" s="2" t="s">
        <v>27</v>
      </c>
      <c r="P10" s="2" t="s">
        <v>28</v>
      </c>
      <c r="Q10" s="2" t="s">
        <v>29</v>
      </c>
      <c r="R10" s="2" t="s">
        <v>30</v>
      </c>
      <c r="S10" s="2" t="s">
        <v>31</v>
      </c>
      <c r="T10" s="2" t="s">
        <v>32</v>
      </c>
      <c r="U10" s="2" t="s">
        <v>33</v>
      </c>
      <c r="V10" s="2" t="s">
        <v>34</v>
      </c>
      <c r="W10" s="2" t="s">
        <v>35</v>
      </c>
      <c r="X10" s="2" t="s">
        <v>36</v>
      </c>
      <c r="Y10" s="2" t="s">
        <v>37</v>
      </c>
      <c r="Z10" s="2" t="s">
        <v>38</v>
      </c>
      <c r="AA10" s="2" t="s">
        <v>39</v>
      </c>
      <c r="AB10" s="2" t="s">
        <v>40</v>
      </c>
      <c r="AC10" s="2" t="s">
        <v>41</v>
      </c>
      <c r="AD10" s="2" t="s">
        <v>42</v>
      </c>
      <c r="AE10" s="2" t="s">
        <v>43</v>
      </c>
      <c r="AF10" s="2" t="s">
        <v>44</v>
      </c>
      <c r="AG10" s="2" t="s">
        <v>45</v>
      </c>
      <c r="AH10" s="2" t="s">
        <v>46</v>
      </c>
      <c r="AI10" s="2" t="s">
        <v>47</v>
      </c>
      <c r="AJ10" s="2" t="s">
        <v>48</v>
      </c>
      <c r="AK10" s="2" t="s">
        <v>49</v>
      </c>
      <c r="AL10" s="2" t="s">
        <v>50</v>
      </c>
      <c r="AM10" s="2" t="s">
        <v>51</v>
      </c>
      <c r="AN10" s="2" t="s">
        <v>52</v>
      </c>
      <c r="AO10" s="2" t="s">
        <v>53</v>
      </c>
      <c r="AP10" s="2" t="s">
        <v>54</v>
      </c>
      <c r="AQ10" s="2" t="s">
        <v>55</v>
      </c>
      <c r="AR10" s="2" t="s">
        <v>56</v>
      </c>
      <c r="AS10" s="2" t="s">
        <v>57</v>
      </c>
      <c r="AT10" s="2" t="s">
        <v>58</v>
      </c>
      <c r="AU10" s="2" t="s">
        <v>59</v>
      </c>
      <c r="AV10" s="2" t="s">
        <v>60</v>
      </c>
      <c r="AW10" s="2" t="s">
        <v>61</v>
      </c>
      <c r="AX10" s="2" t="s">
        <v>62</v>
      </c>
      <c r="AY10" s="2" t="s">
        <v>63</v>
      </c>
      <c r="AZ10" s="2" t="s">
        <v>64</v>
      </c>
      <c r="BA10" s="2" t="s">
        <v>65</v>
      </c>
      <c r="BB10" s="2" t="s">
        <v>66</v>
      </c>
      <c r="BC10" s="2" t="s">
        <v>67</v>
      </c>
      <c r="BD10" s="2" t="s">
        <v>68</v>
      </c>
      <c r="BE10" s="2" t="s">
        <v>69</v>
      </c>
      <c r="BF10" s="2" t="s">
        <v>70</v>
      </c>
      <c r="BG10" s="2" t="s">
        <v>71</v>
      </c>
      <c r="BH10" s="2" t="s">
        <v>72</v>
      </c>
      <c r="BI10" s="2" t="s">
        <v>73</v>
      </c>
      <c r="BJ10" s="2" t="s">
        <v>74</v>
      </c>
    </row>
    <row r="11" spans="1:125" s="3" customFormat="1" ht="16.5" thickTop="1" thickBot="1" x14ac:dyDescent="0.3">
      <c r="A11" s="17"/>
      <c r="B11" s="3" t="s">
        <v>75</v>
      </c>
      <c r="C11" s="16">
        <v>-200000</v>
      </c>
      <c r="D11" s="16">
        <v>-200000</v>
      </c>
      <c r="E11" s="16">
        <v>-200000</v>
      </c>
      <c r="F11" s="16">
        <v>-200000</v>
      </c>
      <c r="G11" s="16">
        <v>-200000</v>
      </c>
      <c r="H11" s="16">
        <v>-200000</v>
      </c>
      <c r="I11" s="16">
        <v>-200000</v>
      </c>
      <c r="J11" s="16">
        <v>-200000</v>
      </c>
      <c r="K11" s="16">
        <v>-100000</v>
      </c>
      <c r="L11" s="16">
        <v>100000</v>
      </c>
      <c r="M11" s="16">
        <v>100000</v>
      </c>
      <c r="N11" s="16">
        <v>100000</v>
      </c>
      <c r="O11" s="16">
        <v>100000</v>
      </c>
      <c r="P11" s="16">
        <v>100000</v>
      </c>
      <c r="Q11" s="16">
        <v>100000</v>
      </c>
      <c r="R11" s="16">
        <v>-200000</v>
      </c>
      <c r="S11" s="16">
        <v>-200000</v>
      </c>
      <c r="T11" s="16">
        <v>-200000</v>
      </c>
      <c r="U11" s="16">
        <v>-200000</v>
      </c>
      <c r="V11" s="16">
        <v>-200000</v>
      </c>
      <c r="W11" s="16">
        <v>-200000</v>
      </c>
      <c r="X11" s="16">
        <v>-200000</v>
      </c>
      <c r="Y11" s="16">
        <v>-200000</v>
      </c>
      <c r="Z11" s="16">
        <v>100000</v>
      </c>
      <c r="AA11" s="16">
        <v>100000</v>
      </c>
      <c r="AB11" s="16">
        <v>100000</v>
      </c>
      <c r="AC11" s="16">
        <v>-200000</v>
      </c>
      <c r="AD11" s="16">
        <v>-200000</v>
      </c>
      <c r="AE11" s="16">
        <v>-200000</v>
      </c>
      <c r="AF11" s="16">
        <v>-200000</v>
      </c>
      <c r="AG11" s="16">
        <v>-200000</v>
      </c>
      <c r="AH11" s="16">
        <v>-200000</v>
      </c>
      <c r="AI11" s="16">
        <v>-200000</v>
      </c>
      <c r="AJ11" s="16">
        <v>-200000</v>
      </c>
      <c r="AK11" s="16">
        <v>100000</v>
      </c>
      <c r="AL11" s="16">
        <v>100000</v>
      </c>
      <c r="AM11" s="16">
        <v>100000</v>
      </c>
      <c r="AN11" s="16">
        <v>100000</v>
      </c>
      <c r="AO11" s="16">
        <v>100000</v>
      </c>
      <c r="AP11" s="16">
        <v>100000</v>
      </c>
      <c r="AQ11" s="16">
        <v>100000</v>
      </c>
      <c r="AR11" s="16">
        <v>100000</v>
      </c>
      <c r="AS11" s="16">
        <v>100000</v>
      </c>
      <c r="AT11" s="16">
        <v>100000</v>
      </c>
      <c r="AU11" s="16">
        <v>100000</v>
      </c>
      <c r="AV11" s="16">
        <v>100000</v>
      </c>
      <c r="AW11" s="16">
        <v>100000</v>
      </c>
      <c r="AX11" s="16">
        <v>100000</v>
      </c>
      <c r="AY11" s="16">
        <v>100000</v>
      </c>
      <c r="AZ11" s="16">
        <v>100000</v>
      </c>
      <c r="BA11" s="16">
        <v>100000</v>
      </c>
      <c r="BB11" s="16">
        <v>100000</v>
      </c>
      <c r="BC11" s="16">
        <v>100000</v>
      </c>
      <c r="BD11" s="16">
        <v>100000</v>
      </c>
      <c r="BE11" s="16">
        <v>100000</v>
      </c>
      <c r="BF11" s="16">
        <v>100000</v>
      </c>
      <c r="BG11" s="16">
        <v>100000</v>
      </c>
      <c r="BH11" s="16">
        <v>100000</v>
      </c>
      <c r="BI11" s="16">
        <v>100000</v>
      </c>
      <c r="BJ11" s="16">
        <v>100000</v>
      </c>
    </row>
    <row r="12" spans="1:125" ht="15.75" thickTop="1" x14ac:dyDescent="0.25">
      <c r="A12" s="17"/>
    </row>
    <row r="13" spans="1:125" x14ac:dyDescent="0.25">
      <c r="A13" s="17"/>
      <c r="B13" t="s">
        <v>76</v>
      </c>
      <c r="C13" s="4">
        <f>+C15+C22</f>
        <v>20000</v>
      </c>
      <c r="D13" s="4">
        <f t="shared" ref="D13:BJ13" si="0">+D15+D22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0</v>
      </c>
      <c r="P13" s="4">
        <f t="shared" si="0"/>
        <v>0</v>
      </c>
      <c r="Q13" s="4">
        <f t="shared" si="0"/>
        <v>0</v>
      </c>
      <c r="R13" s="4">
        <f t="shared" si="0"/>
        <v>0</v>
      </c>
      <c r="S13" s="4">
        <f t="shared" si="0"/>
        <v>0</v>
      </c>
      <c r="T13" s="4">
        <f t="shared" si="0"/>
        <v>0</v>
      </c>
      <c r="U13" s="4">
        <f t="shared" si="0"/>
        <v>0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0</v>
      </c>
      <c r="AN13" s="4">
        <f t="shared" si="0"/>
        <v>0</v>
      </c>
      <c r="AO13" s="4">
        <f t="shared" si="0"/>
        <v>0</v>
      </c>
      <c r="AP13" s="4">
        <f t="shared" si="0"/>
        <v>0</v>
      </c>
      <c r="AQ13" s="4">
        <f t="shared" si="0"/>
        <v>0</v>
      </c>
      <c r="AR13" s="4">
        <f t="shared" si="0"/>
        <v>0</v>
      </c>
      <c r="AS13" s="4">
        <f t="shared" si="0"/>
        <v>0</v>
      </c>
      <c r="AT13" s="4">
        <f t="shared" si="0"/>
        <v>0</v>
      </c>
      <c r="AU13" s="4">
        <f t="shared" si="0"/>
        <v>0</v>
      </c>
      <c r="AV13" s="4">
        <f t="shared" si="0"/>
        <v>0</v>
      </c>
      <c r="AW13" s="4">
        <f t="shared" si="0"/>
        <v>0</v>
      </c>
      <c r="AX13" s="4">
        <f t="shared" si="0"/>
        <v>0</v>
      </c>
      <c r="AY13" s="4">
        <f t="shared" si="0"/>
        <v>0</v>
      </c>
      <c r="AZ13" s="4">
        <f t="shared" si="0"/>
        <v>0</v>
      </c>
      <c r="BA13" s="4">
        <f t="shared" si="0"/>
        <v>0</v>
      </c>
      <c r="BB13" s="4">
        <f t="shared" si="0"/>
        <v>0</v>
      </c>
      <c r="BC13" s="4">
        <f t="shared" si="0"/>
        <v>0</v>
      </c>
      <c r="BD13" s="4">
        <f t="shared" si="0"/>
        <v>0</v>
      </c>
      <c r="BE13" s="4">
        <f t="shared" si="0"/>
        <v>0</v>
      </c>
      <c r="BF13" s="4">
        <f t="shared" si="0"/>
        <v>0</v>
      </c>
      <c r="BG13" s="4">
        <f t="shared" si="0"/>
        <v>0</v>
      </c>
      <c r="BH13" s="4">
        <f t="shared" si="0"/>
        <v>0</v>
      </c>
      <c r="BI13" s="4">
        <f t="shared" si="0"/>
        <v>0</v>
      </c>
      <c r="BJ13" s="4">
        <f t="shared" si="0"/>
        <v>0</v>
      </c>
    </row>
    <row r="14" spans="1:125" x14ac:dyDescent="0.25">
      <c r="A14" s="17"/>
      <c r="C14" s="4"/>
    </row>
    <row r="15" spans="1:125" ht="15.75" thickBot="1" x14ac:dyDescent="0.3">
      <c r="A15" s="17"/>
      <c r="B15" s="5" t="s">
        <v>77</v>
      </c>
      <c r="C15" s="4">
        <f>SUM(C16:C20)</f>
        <v>10000</v>
      </c>
      <c r="D15" s="4">
        <f t="shared" ref="D15:BJ15" si="1">SUM(D16:D20)</f>
        <v>0</v>
      </c>
      <c r="E15" s="4">
        <f t="shared" si="1"/>
        <v>0</v>
      </c>
      <c r="F15" s="4">
        <f t="shared" si="1"/>
        <v>0</v>
      </c>
      <c r="G15" s="4">
        <f t="shared" si="1"/>
        <v>0</v>
      </c>
      <c r="H15" s="4">
        <f t="shared" si="1"/>
        <v>0</v>
      </c>
      <c r="I15" s="4">
        <f t="shared" si="1"/>
        <v>0</v>
      </c>
      <c r="J15" s="4">
        <f t="shared" si="1"/>
        <v>0</v>
      </c>
      <c r="K15" s="4">
        <f t="shared" si="1"/>
        <v>0</v>
      </c>
      <c r="L15" s="4">
        <f t="shared" si="1"/>
        <v>0</v>
      </c>
      <c r="M15" s="4">
        <f t="shared" si="1"/>
        <v>0</v>
      </c>
      <c r="N15" s="4">
        <f t="shared" si="1"/>
        <v>0</v>
      </c>
      <c r="O15" s="4">
        <f t="shared" si="1"/>
        <v>0</v>
      </c>
      <c r="P15" s="4">
        <f t="shared" si="1"/>
        <v>0</v>
      </c>
      <c r="Q15" s="4">
        <f t="shared" si="1"/>
        <v>0</v>
      </c>
      <c r="R15" s="4">
        <f t="shared" si="1"/>
        <v>0</v>
      </c>
      <c r="S15" s="4">
        <f t="shared" si="1"/>
        <v>0</v>
      </c>
      <c r="T15" s="4">
        <f t="shared" si="1"/>
        <v>0</v>
      </c>
      <c r="U15" s="4">
        <f t="shared" si="1"/>
        <v>0</v>
      </c>
      <c r="V15" s="4">
        <f t="shared" si="1"/>
        <v>0</v>
      </c>
      <c r="W15" s="4">
        <f t="shared" si="1"/>
        <v>0</v>
      </c>
      <c r="X15" s="4">
        <f t="shared" si="1"/>
        <v>0</v>
      </c>
      <c r="Y15" s="4">
        <f t="shared" si="1"/>
        <v>0</v>
      </c>
      <c r="Z15" s="4">
        <f t="shared" si="1"/>
        <v>0</v>
      </c>
      <c r="AA15" s="4">
        <f t="shared" si="1"/>
        <v>0</v>
      </c>
      <c r="AB15" s="4">
        <f t="shared" si="1"/>
        <v>0</v>
      </c>
      <c r="AC15" s="4">
        <f t="shared" si="1"/>
        <v>0</v>
      </c>
      <c r="AD15" s="4">
        <f t="shared" si="1"/>
        <v>0</v>
      </c>
      <c r="AE15" s="4">
        <f t="shared" si="1"/>
        <v>0</v>
      </c>
      <c r="AF15" s="4">
        <f t="shared" si="1"/>
        <v>0</v>
      </c>
      <c r="AG15" s="4">
        <f t="shared" si="1"/>
        <v>0</v>
      </c>
      <c r="AH15" s="4">
        <f t="shared" si="1"/>
        <v>0</v>
      </c>
      <c r="AI15" s="4">
        <f t="shared" si="1"/>
        <v>0</v>
      </c>
      <c r="AJ15" s="4">
        <f t="shared" si="1"/>
        <v>0</v>
      </c>
      <c r="AK15" s="4">
        <f t="shared" si="1"/>
        <v>0</v>
      </c>
      <c r="AL15" s="4">
        <f t="shared" si="1"/>
        <v>0</v>
      </c>
      <c r="AM15" s="4">
        <f t="shared" si="1"/>
        <v>0</v>
      </c>
      <c r="AN15" s="4">
        <f t="shared" si="1"/>
        <v>0</v>
      </c>
      <c r="AO15" s="4">
        <f t="shared" si="1"/>
        <v>0</v>
      </c>
      <c r="AP15" s="4">
        <f t="shared" si="1"/>
        <v>0</v>
      </c>
      <c r="AQ15" s="4">
        <f t="shared" si="1"/>
        <v>0</v>
      </c>
      <c r="AR15" s="4">
        <f t="shared" si="1"/>
        <v>0</v>
      </c>
      <c r="AS15" s="4">
        <f t="shared" si="1"/>
        <v>0</v>
      </c>
      <c r="AT15" s="4">
        <f t="shared" si="1"/>
        <v>0</v>
      </c>
      <c r="AU15" s="4">
        <f t="shared" si="1"/>
        <v>0</v>
      </c>
      <c r="AV15" s="4">
        <f t="shared" si="1"/>
        <v>0</v>
      </c>
      <c r="AW15" s="4">
        <f t="shared" si="1"/>
        <v>0</v>
      </c>
      <c r="AX15" s="4">
        <f t="shared" si="1"/>
        <v>0</v>
      </c>
      <c r="AY15" s="4">
        <f t="shared" si="1"/>
        <v>0</v>
      </c>
      <c r="AZ15" s="4">
        <f t="shared" si="1"/>
        <v>0</v>
      </c>
      <c r="BA15" s="4">
        <f t="shared" si="1"/>
        <v>0</v>
      </c>
      <c r="BB15" s="4">
        <f t="shared" si="1"/>
        <v>0</v>
      </c>
      <c r="BC15" s="4">
        <f t="shared" si="1"/>
        <v>0</v>
      </c>
      <c r="BD15" s="4">
        <f t="shared" si="1"/>
        <v>0</v>
      </c>
      <c r="BE15" s="4">
        <f t="shared" si="1"/>
        <v>0</v>
      </c>
      <c r="BF15" s="4">
        <f t="shared" si="1"/>
        <v>0</v>
      </c>
      <c r="BG15" s="4">
        <f t="shared" si="1"/>
        <v>0</v>
      </c>
      <c r="BH15" s="4">
        <f t="shared" si="1"/>
        <v>0</v>
      </c>
      <c r="BI15" s="4">
        <f t="shared" si="1"/>
        <v>0</v>
      </c>
      <c r="BJ15" s="4">
        <f t="shared" si="1"/>
        <v>0</v>
      </c>
    </row>
    <row r="16" spans="1:125" ht="16.5" thickTop="1" thickBot="1" x14ac:dyDescent="0.3">
      <c r="A16" s="17"/>
      <c r="B16" t="s">
        <v>78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</row>
    <row r="17" spans="1:62" ht="16.5" thickTop="1" thickBot="1" x14ac:dyDescent="0.3">
      <c r="A17" s="17"/>
      <c r="B17" t="s">
        <v>79</v>
      </c>
      <c r="C17" s="16">
        <v>10000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</row>
    <row r="18" spans="1:62" ht="16.5" thickTop="1" thickBot="1" x14ac:dyDescent="0.3">
      <c r="A18" s="17"/>
      <c r="B18" t="s">
        <v>79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</row>
    <row r="19" spans="1:62" ht="16.5" thickTop="1" thickBot="1" x14ac:dyDescent="0.3">
      <c r="A19" s="17"/>
      <c r="B19" t="s">
        <v>79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</row>
    <row r="20" spans="1:62" ht="16.5" thickTop="1" thickBot="1" x14ac:dyDescent="0.3">
      <c r="A20" s="17"/>
      <c r="B20" t="s">
        <v>79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</row>
    <row r="21" spans="1:62" ht="16.5" thickTop="1" thickBot="1" x14ac:dyDescent="0.3">
      <c r="A21" s="1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</row>
    <row r="22" spans="1:62" ht="31.5" thickTop="1" thickBot="1" x14ac:dyDescent="0.3">
      <c r="A22" s="17"/>
      <c r="B22" s="5" t="s">
        <v>80</v>
      </c>
      <c r="C22" s="4">
        <f t="shared" ref="C22:BJ22" si="2">SUM(C23:C27)</f>
        <v>10000</v>
      </c>
      <c r="D22" s="4">
        <f t="shared" si="2"/>
        <v>0</v>
      </c>
      <c r="E22" s="4">
        <f t="shared" si="2"/>
        <v>0</v>
      </c>
      <c r="F22" s="4">
        <f t="shared" si="2"/>
        <v>0</v>
      </c>
      <c r="G22" s="4">
        <f t="shared" si="2"/>
        <v>0</v>
      </c>
      <c r="H22" s="4">
        <f t="shared" si="2"/>
        <v>0</v>
      </c>
      <c r="I22" s="4">
        <f t="shared" si="2"/>
        <v>0</v>
      </c>
      <c r="J22" s="4">
        <f t="shared" si="2"/>
        <v>0</v>
      </c>
      <c r="K22" s="4">
        <f t="shared" si="2"/>
        <v>0</v>
      </c>
      <c r="L22" s="4">
        <f t="shared" si="2"/>
        <v>0</v>
      </c>
      <c r="M22" s="4">
        <f t="shared" si="2"/>
        <v>0</v>
      </c>
      <c r="N22" s="4">
        <f t="shared" si="2"/>
        <v>0</v>
      </c>
      <c r="O22" s="4">
        <f t="shared" si="2"/>
        <v>0</v>
      </c>
      <c r="P22" s="4">
        <f t="shared" si="2"/>
        <v>0</v>
      </c>
      <c r="Q22" s="4">
        <f t="shared" si="2"/>
        <v>0</v>
      </c>
      <c r="R22" s="4">
        <f t="shared" si="2"/>
        <v>0</v>
      </c>
      <c r="S22" s="4">
        <f t="shared" si="2"/>
        <v>0</v>
      </c>
      <c r="T22" s="4">
        <f t="shared" si="2"/>
        <v>0</v>
      </c>
      <c r="U22" s="4">
        <f t="shared" si="2"/>
        <v>0</v>
      </c>
      <c r="V22" s="4">
        <f t="shared" si="2"/>
        <v>0</v>
      </c>
      <c r="W22" s="4">
        <f t="shared" si="2"/>
        <v>0</v>
      </c>
      <c r="X22" s="4">
        <f t="shared" si="2"/>
        <v>0</v>
      </c>
      <c r="Y22" s="4">
        <f t="shared" si="2"/>
        <v>0</v>
      </c>
      <c r="Z22" s="4">
        <f t="shared" si="2"/>
        <v>0</v>
      </c>
      <c r="AA22" s="4">
        <f t="shared" si="2"/>
        <v>0</v>
      </c>
      <c r="AB22" s="4">
        <f t="shared" si="2"/>
        <v>0</v>
      </c>
      <c r="AC22" s="4">
        <f t="shared" si="2"/>
        <v>0</v>
      </c>
      <c r="AD22" s="4">
        <f t="shared" si="2"/>
        <v>0</v>
      </c>
      <c r="AE22" s="4">
        <f t="shared" si="2"/>
        <v>0</v>
      </c>
      <c r="AF22" s="4">
        <f t="shared" si="2"/>
        <v>0</v>
      </c>
      <c r="AG22" s="4">
        <f t="shared" si="2"/>
        <v>0</v>
      </c>
      <c r="AH22" s="4">
        <f t="shared" si="2"/>
        <v>0</v>
      </c>
      <c r="AI22" s="4">
        <f t="shared" si="2"/>
        <v>0</v>
      </c>
      <c r="AJ22" s="4">
        <f t="shared" si="2"/>
        <v>0</v>
      </c>
      <c r="AK22" s="4">
        <f t="shared" si="2"/>
        <v>0</v>
      </c>
      <c r="AL22" s="4">
        <f t="shared" si="2"/>
        <v>0</v>
      </c>
      <c r="AM22" s="4">
        <f t="shared" si="2"/>
        <v>0</v>
      </c>
      <c r="AN22" s="4">
        <f t="shared" si="2"/>
        <v>0</v>
      </c>
      <c r="AO22" s="4">
        <f t="shared" si="2"/>
        <v>0</v>
      </c>
      <c r="AP22" s="4">
        <f t="shared" si="2"/>
        <v>0</v>
      </c>
      <c r="AQ22" s="4">
        <f t="shared" si="2"/>
        <v>0</v>
      </c>
      <c r="AR22" s="4">
        <f t="shared" si="2"/>
        <v>0</v>
      </c>
      <c r="AS22" s="4">
        <f t="shared" si="2"/>
        <v>0</v>
      </c>
      <c r="AT22" s="4">
        <f t="shared" si="2"/>
        <v>0</v>
      </c>
      <c r="AU22" s="4">
        <f t="shared" si="2"/>
        <v>0</v>
      </c>
      <c r="AV22" s="4">
        <f t="shared" si="2"/>
        <v>0</v>
      </c>
      <c r="AW22" s="4">
        <f t="shared" si="2"/>
        <v>0</v>
      </c>
      <c r="AX22" s="4">
        <f t="shared" si="2"/>
        <v>0</v>
      </c>
      <c r="AY22" s="4">
        <f t="shared" si="2"/>
        <v>0</v>
      </c>
      <c r="AZ22" s="4">
        <f t="shared" si="2"/>
        <v>0</v>
      </c>
      <c r="BA22" s="4">
        <f t="shared" si="2"/>
        <v>0</v>
      </c>
      <c r="BB22" s="4">
        <f t="shared" si="2"/>
        <v>0</v>
      </c>
      <c r="BC22" s="4">
        <f t="shared" si="2"/>
        <v>0</v>
      </c>
      <c r="BD22" s="4">
        <f t="shared" si="2"/>
        <v>0</v>
      </c>
      <c r="BE22" s="4">
        <f t="shared" si="2"/>
        <v>0</v>
      </c>
      <c r="BF22" s="4">
        <f t="shared" si="2"/>
        <v>0</v>
      </c>
      <c r="BG22" s="4">
        <f t="shared" si="2"/>
        <v>0</v>
      </c>
      <c r="BH22" s="4">
        <f t="shared" si="2"/>
        <v>0</v>
      </c>
      <c r="BI22" s="4">
        <f t="shared" si="2"/>
        <v>0</v>
      </c>
      <c r="BJ22" s="4">
        <f t="shared" si="2"/>
        <v>0</v>
      </c>
    </row>
    <row r="23" spans="1:62" ht="17.25" customHeight="1" thickTop="1" thickBot="1" x14ac:dyDescent="0.3">
      <c r="A23" s="17"/>
      <c r="B23" t="s">
        <v>81</v>
      </c>
      <c r="C23" s="16">
        <v>10000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</row>
    <row r="24" spans="1:62" ht="17.25" customHeight="1" thickTop="1" thickBot="1" x14ac:dyDescent="0.3">
      <c r="A24" s="17"/>
      <c r="B24" t="s">
        <v>79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</row>
    <row r="25" spans="1:62" ht="17.25" customHeight="1" thickTop="1" thickBot="1" x14ac:dyDescent="0.3">
      <c r="A25" s="17"/>
      <c r="B25" t="s">
        <v>79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</row>
    <row r="26" spans="1:62" ht="17.25" customHeight="1" thickTop="1" thickBot="1" x14ac:dyDescent="0.3">
      <c r="A26" s="17"/>
      <c r="B26" t="s">
        <v>79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</row>
    <row r="27" spans="1:62" ht="17.25" customHeight="1" thickTop="1" thickBot="1" x14ac:dyDescent="0.3">
      <c r="A27" s="17"/>
      <c r="B27" t="s">
        <v>79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</row>
    <row r="28" spans="1:62" ht="15.75" thickTop="1" x14ac:dyDescent="0.25">
      <c r="A28" s="17"/>
    </row>
    <row r="29" spans="1:62" x14ac:dyDescent="0.25">
      <c r="A29" s="17"/>
      <c r="B29" t="s">
        <v>82</v>
      </c>
      <c r="C29" s="4">
        <f>+C31+C38</f>
        <v>60000</v>
      </c>
      <c r="D29" s="4">
        <f t="shared" ref="D29:BJ29" si="3">+D31+D38</f>
        <v>0</v>
      </c>
      <c r="E29" s="4">
        <f t="shared" si="3"/>
        <v>0</v>
      </c>
      <c r="F29" s="4">
        <f t="shared" si="3"/>
        <v>0</v>
      </c>
      <c r="G29" s="4">
        <f t="shared" si="3"/>
        <v>0</v>
      </c>
      <c r="H29" s="4">
        <f t="shared" si="3"/>
        <v>0</v>
      </c>
      <c r="I29" s="4">
        <f t="shared" si="3"/>
        <v>0</v>
      </c>
      <c r="J29" s="4">
        <f t="shared" si="3"/>
        <v>0</v>
      </c>
      <c r="K29" s="4">
        <f t="shared" si="3"/>
        <v>0</v>
      </c>
      <c r="L29" s="4">
        <f t="shared" si="3"/>
        <v>0</v>
      </c>
      <c r="M29" s="4">
        <f t="shared" si="3"/>
        <v>0</v>
      </c>
      <c r="N29" s="4">
        <f t="shared" si="3"/>
        <v>0</v>
      </c>
      <c r="O29" s="4">
        <f t="shared" si="3"/>
        <v>0</v>
      </c>
      <c r="P29" s="4">
        <f t="shared" si="3"/>
        <v>0</v>
      </c>
      <c r="Q29" s="4">
        <f t="shared" si="3"/>
        <v>0</v>
      </c>
      <c r="R29" s="4">
        <f t="shared" si="3"/>
        <v>0</v>
      </c>
      <c r="S29" s="4">
        <f t="shared" si="3"/>
        <v>0</v>
      </c>
      <c r="T29" s="4">
        <f t="shared" si="3"/>
        <v>0</v>
      </c>
      <c r="U29" s="4">
        <f t="shared" si="3"/>
        <v>0</v>
      </c>
      <c r="V29" s="4">
        <f t="shared" si="3"/>
        <v>0</v>
      </c>
      <c r="W29" s="4">
        <f t="shared" si="3"/>
        <v>0</v>
      </c>
      <c r="X29" s="4">
        <f t="shared" si="3"/>
        <v>0</v>
      </c>
      <c r="Y29" s="4">
        <f t="shared" si="3"/>
        <v>0</v>
      </c>
      <c r="Z29" s="4">
        <f t="shared" si="3"/>
        <v>0</v>
      </c>
      <c r="AA29" s="4">
        <f t="shared" si="3"/>
        <v>0</v>
      </c>
      <c r="AB29" s="4">
        <f t="shared" si="3"/>
        <v>0</v>
      </c>
      <c r="AC29" s="4">
        <f t="shared" si="3"/>
        <v>0</v>
      </c>
      <c r="AD29" s="4">
        <f t="shared" si="3"/>
        <v>0</v>
      </c>
      <c r="AE29" s="4">
        <f t="shared" si="3"/>
        <v>0</v>
      </c>
      <c r="AF29" s="4">
        <f t="shared" si="3"/>
        <v>0</v>
      </c>
      <c r="AG29" s="4">
        <f t="shared" si="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3"/>
        <v>0</v>
      </c>
      <c r="AL29" s="4">
        <f t="shared" si="3"/>
        <v>0</v>
      </c>
      <c r="AM29" s="4">
        <f t="shared" si="3"/>
        <v>0</v>
      </c>
      <c r="AN29" s="4">
        <f t="shared" si="3"/>
        <v>0</v>
      </c>
      <c r="AO29" s="4">
        <f t="shared" si="3"/>
        <v>0</v>
      </c>
      <c r="AP29" s="4">
        <f t="shared" si="3"/>
        <v>0</v>
      </c>
      <c r="AQ29" s="4">
        <f t="shared" si="3"/>
        <v>0</v>
      </c>
      <c r="AR29" s="4">
        <f t="shared" si="3"/>
        <v>0</v>
      </c>
      <c r="AS29" s="4">
        <f t="shared" si="3"/>
        <v>0</v>
      </c>
      <c r="AT29" s="4">
        <f t="shared" si="3"/>
        <v>0</v>
      </c>
      <c r="AU29" s="4">
        <f t="shared" si="3"/>
        <v>0</v>
      </c>
      <c r="AV29" s="4">
        <f t="shared" si="3"/>
        <v>0</v>
      </c>
      <c r="AW29" s="4">
        <f t="shared" si="3"/>
        <v>0</v>
      </c>
      <c r="AX29" s="4">
        <f t="shared" si="3"/>
        <v>0</v>
      </c>
      <c r="AY29" s="4">
        <f t="shared" si="3"/>
        <v>0</v>
      </c>
      <c r="AZ29" s="4">
        <f t="shared" si="3"/>
        <v>0</v>
      </c>
      <c r="BA29" s="4">
        <f t="shared" si="3"/>
        <v>0</v>
      </c>
      <c r="BB29" s="4">
        <f t="shared" si="3"/>
        <v>0</v>
      </c>
      <c r="BC29" s="4">
        <f t="shared" si="3"/>
        <v>0</v>
      </c>
      <c r="BD29" s="4">
        <f t="shared" si="3"/>
        <v>0</v>
      </c>
      <c r="BE29" s="4">
        <f t="shared" si="3"/>
        <v>0</v>
      </c>
      <c r="BF29" s="4">
        <f t="shared" si="3"/>
        <v>0</v>
      </c>
      <c r="BG29" s="4">
        <f t="shared" si="3"/>
        <v>0</v>
      </c>
      <c r="BH29" s="4">
        <f t="shared" si="3"/>
        <v>0</v>
      </c>
      <c r="BI29" s="4">
        <f t="shared" si="3"/>
        <v>0</v>
      </c>
      <c r="BJ29" s="4">
        <f t="shared" si="3"/>
        <v>0</v>
      </c>
    </row>
    <row r="30" spans="1:62" x14ac:dyDescent="0.25">
      <c r="A30" s="17"/>
    </row>
    <row r="31" spans="1:62" ht="30.75" thickBot="1" x14ac:dyDescent="0.3">
      <c r="A31" s="17"/>
      <c r="B31" s="5" t="s">
        <v>83</v>
      </c>
      <c r="C31" s="4">
        <f>SUM(C32:C36)</f>
        <v>10000</v>
      </c>
      <c r="D31" s="4">
        <f t="shared" ref="D31:BJ31" si="4">SUM(D32:D36)</f>
        <v>0</v>
      </c>
      <c r="E31" s="4">
        <f t="shared" si="4"/>
        <v>0</v>
      </c>
      <c r="F31" s="4">
        <f t="shared" si="4"/>
        <v>0</v>
      </c>
      <c r="G31" s="4">
        <f t="shared" si="4"/>
        <v>0</v>
      </c>
      <c r="H31" s="4">
        <f t="shared" si="4"/>
        <v>0</v>
      </c>
      <c r="I31" s="4">
        <f t="shared" si="4"/>
        <v>0</v>
      </c>
      <c r="J31" s="4">
        <f t="shared" si="4"/>
        <v>0</v>
      </c>
      <c r="K31" s="4">
        <f t="shared" si="4"/>
        <v>0</v>
      </c>
      <c r="L31" s="4">
        <f t="shared" si="4"/>
        <v>0</v>
      </c>
      <c r="M31" s="4">
        <f t="shared" si="4"/>
        <v>0</v>
      </c>
      <c r="N31" s="4">
        <f t="shared" si="4"/>
        <v>0</v>
      </c>
      <c r="O31" s="4">
        <f t="shared" si="4"/>
        <v>0</v>
      </c>
      <c r="P31" s="4">
        <f t="shared" si="4"/>
        <v>0</v>
      </c>
      <c r="Q31" s="4">
        <f t="shared" si="4"/>
        <v>0</v>
      </c>
      <c r="R31" s="4">
        <f t="shared" si="4"/>
        <v>0</v>
      </c>
      <c r="S31" s="4">
        <f t="shared" si="4"/>
        <v>0</v>
      </c>
      <c r="T31" s="4">
        <f t="shared" si="4"/>
        <v>0</v>
      </c>
      <c r="U31" s="4">
        <f t="shared" si="4"/>
        <v>0</v>
      </c>
      <c r="V31" s="4">
        <f t="shared" si="4"/>
        <v>0</v>
      </c>
      <c r="W31" s="4">
        <f t="shared" si="4"/>
        <v>0</v>
      </c>
      <c r="X31" s="4">
        <f t="shared" si="4"/>
        <v>0</v>
      </c>
      <c r="Y31" s="4">
        <f t="shared" si="4"/>
        <v>0</v>
      </c>
      <c r="Z31" s="4">
        <f t="shared" si="4"/>
        <v>0</v>
      </c>
      <c r="AA31" s="4">
        <f t="shared" si="4"/>
        <v>0</v>
      </c>
      <c r="AB31" s="4">
        <f t="shared" si="4"/>
        <v>0</v>
      </c>
      <c r="AC31" s="4">
        <f t="shared" si="4"/>
        <v>0</v>
      </c>
      <c r="AD31" s="4">
        <f t="shared" si="4"/>
        <v>0</v>
      </c>
      <c r="AE31" s="4">
        <f t="shared" si="4"/>
        <v>0</v>
      </c>
      <c r="AF31" s="4">
        <f t="shared" si="4"/>
        <v>0</v>
      </c>
      <c r="AG31" s="4">
        <f t="shared" si="4"/>
        <v>0</v>
      </c>
      <c r="AH31" s="4">
        <f t="shared" si="4"/>
        <v>0</v>
      </c>
      <c r="AI31" s="4">
        <f t="shared" si="4"/>
        <v>0</v>
      </c>
      <c r="AJ31" s="4">
        <f t="shared" si="4"/>
        <v>0</v>
      </c>
      <c r="AK31" s="4">
        <f t="shared" si="4"/>
        <v>0</v>
      </c>
      <c r="AL31" s="4">
        <f t="shared" si="4"/>
        <v>0</v>
      </c>
      <c r="AM31" s="4">
        <f t="shared" si="4"/>
        <v>0</v>
      </c>
      <c r="AN31" s="4">
        <f t="shared" si="4"/>
        <v>0</v>
      </c>
      <c r="AO31" s="4">
        <f t="shared" si="4"/>
        <v>0</v>
      </c>
      <c r="AP31" s="4">
        <f t="shared" si="4"/>
        <v>0</v>
      </c>
      <c r="AQ31" s="4">
        <f t="shared" si="4"/>
        <v>0</v>
      </c>
      <c r="AR31" s="4">
        <f t="shared" si="4"/>
        <v>0</v>
      </c>
      <c r="AS31" s="4">
        <f t="shared" si="4"/>
        <v>0</v>
      </c>
      <c r="AT31" s="4">
        <f t="shared" si="4"/>
        <v>0</v>
      </c>
      <c r="AU31" s="4">
        <f t="shared" si="4"/>
        <v>0</v>
      </c>
      <c r="AV31" s="4">
        <f t="shared" si="4"/>
        <v>0</v>
      </c>
      <c r="AW31" s="4">
        <f t="shared" si="4"/>
        <v>0</v>
      </c>
      <c r="AX31" s="4">
        <f t="shared" si="4"/>
        <v>0</v>
      </c>
      <c r="AY31" s="4">
        <f t="shared" si="4"/>
        <v>0</v>
      </c>
      <c r="AZ31" s="4">
        <f t="shared" si="4"/>
        <v>0</v>
      </c>
      <c r="BA31" s="4">
        <f t="shared" si="4"/>
        <v>0</v>
      </c>
      <c r="BB31" s="4">
        <f t="shared" si="4"/>
        <v>0</v>
      </c>
      <c r="BC31" s="4">
        <f t="shared" si="4"/>
        <v>0</v>
      </c>
      <c r="BD31" s="4">
        <f t="shared" si="4"/>
        <v>0</v>
      </c>
      <c r="BE31" s="4">
        <f t="shared" si="4"/>
        <v>0</v>
      </c>
      <c r="BF31" s="4">
        <f t="shared" si="4"/>
        <v>0</v>
      </c>
      <c r="BG31" s="4">
        <f t="shared" si="4"/>
        <v>0</v>
      </c>
      <c r="BH31" s="4">
        <f t="shared" si="4"/>
        <v>0</v>
      </c>
      <c r="BI31" s="4">
        <f t="shared" si="4"/>
        <v>0</v>
      </c>
      <c r="BJ31" s="4">
        <f t="shared" si="4"/>
        <v>0</v>
      </c>
    </row>
    <row r="32" spans="1:62" ht="16.5" thickTop="1" thickBot="1" x14ac:dyDescent="0.3">
      <c r="A32" s="17"/>
      <c r="B32" t="s">
        <v>84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</row>
    <row r="33" spans="1:62" ht="16.5" thickTop="1" thickBot="1" x14ac:dyDescent="0.3">
      <c r="A33" s="17"/>
      <c r="B33" t="s">
        <v>79</v>
      </c>
      <c r="C33" s="16">
        <v>10000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</row>
    <row r="34" spans="1:62" ht="16.5" thickTop="1" thickBot="1" x14ac:dyDescent="0.3">
      <c r="A34" s="17"/>
      <c r="B34" t="s">
        <v>79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</row>
    <row r="35" spans="1:62" ht="16.5" thickTop="1" thickBot="1" x14ac:dyDescent="0.3">
      <c r="A35" s="17"/>
      <c r="B35" t="s">
        <v>79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</row>
    <row r="36" spans="1:62" ht="16.5" thickTop="1" thickBot="1" x14ac:dyDescent="0.3">
      <c r="A36" s="17"/>
      <c r="B36" t="s">
        <v>79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</row>
    <row r="37" spans="1:62" ht="15.75" thickTop="1" x14ac:dyDescent="0.25">
      <c r="A37" s="17"/>
    </row>
    <row r="38" spans="1:62" ht="15.75" thickBot="1" x14ac:dyDescent="0.3">
      <c r="A38" s="17"/>
      <c r="B38" s="5" t="s">
        <v>85</v>
      </c>
      <c r="C38" s="4">
        <f>SUM(C39:C43)</f>
        <v>50000</v>
      </c>
      <c r="D38" s="4">
        <f t="shared" ref="D38:BJ38" si="5">SUM(D39:D43)</f>
        <v>0</v>
      </c>
      <c r="E38" s="4">
        <f t="shared" si="5"/>
        <v>0</v>
      </c>
      <c r="F38" s="4">
        <f t="shared" si="5"/>
        <v>0</v>
      </c>
      <c r="G38" s="4">
        <f t="shared" si="5"/>
        <v>0</v>
      </c>
      <c r="H38" s="4">
        <f t="shared" si="5"/>
        <v>0</v>
      </c>
      <c r="I38" s="4">
        <f t="shared" si="5"/>
        <v>0</v>
      </c>
      <c r="J38" s="4">
        <f t="shared" si="5"/>
        <v>0</v>
      </c>
      <c r="K38" s="4">
        <f t="shared" si="5"/>
        <v>0</v>
      </c>
      <c r="L38" s="4">
        <f t="shared" si="5"/>
        <v>0</v>
      </c>
      <c r="M38" s="4">
        <f t="shared" si="5"/>
        <v>0</v>
      </c>
      <c r="N38" s="4">
        <f t="shared" si="5"/>
        <v>0</v>
      </c>
      <c r="O38" s="4">
        <f t="shared" si="5"/>
        <v>0</v>
      </c>
      <c r="P38" s="4">
        <f t="shared" si="5"/>
        <v>0</v>
      </c>
      <c r="Q38" s="4">
        <f t="shared" si="5"/>
        <v>0</v>
      </c>
      <c r="R38" s="4">
        <f t="shared" si="5"/>
        <v>0</v>
      </c>
      <c r="S38" s="4">
        <f t="shared" si="5"/>
        <v>0</v>
      </c>
      <c r="T38" s="4">
        <f t="shared" si="5"/>
        <v>0</v>
      </c>
      <c r="U38" s="4">
        <f t="shared" si="5"/>
        <v>0</v>
      </c>
      <c r="V38" s="4">
        <f t="shared" si="5"/>
        <v>0</v>
      </c>
      <c r="W38" s="4">
        <f t="shared" si="5"/>
        <v>0</v>
      </c>
      <c r="X38" s="4">
        <f t="shared" si="5"/>
        <v>0</v>
      </c>
      <c r="Y38" s="4">
        <f t="shared" si="5"/>
        <v>0</v>
      </c>
      <c r="Z38" s="4">
        <f t="shared" si="5"/>
        <v>0</v>
      </c>
      <c r="AA38" s="4">
        <f t="shared" si="5"/>
        <v>0</v>
      </c>
      <c r="AB38" s="4">
        <f t="shared" si="5"/>
        <v>0</v>
      </c>
      <c r="AC38" s="4">
        <f t="shared" si="5"/>
        <v>0</v>
      </c>
      <c r="AD38" s="4">
        <f t="shared" si="5"/>
        <v>0</v>
      </c>
      <c r="AE38" s="4">
        <f t="shared" si="5"/>
        <v>0</v>
      </c>
      <c r="AF38" s="4">
        <f t="shared" si="5"/>
        <v>0</v>
      </c>
      <c r="AG38" s="4">
        <f t="shared" si="5"/>
        <v>0</v>
      </c>
      <c r="AH38" s="4">
        <f t="shared" si="5"/>
        <v>0</v>
      </c>
      <c r="AI38" s="4">
        <f t="shared" si="5"/>
        <v>0</v>
      </c>
      <c r="AJ38" s="4">
        <f t="shared" si="5"/>
        <v>0</v>
      </c>
      <c r="AK38" s="4">
        <f t="shared" si="5"/>
        <v>0</v>
      </c>
      <c r="AL38" s="4">
        <f t="shared" si="5"/>
        <v>0</v>
      </c>
      <c r="AM38" s="4">
        <f t="shared" si="5"/>
        <v>0</v>
      </c>
      <c r="AN38" s="4">
        <f t="shared" si="5"/>
        <v>0</v>
      </c>
      <c r="AO38" s="4">
        <f t="shared" si="5"/>
        <v>0</v>
      </c>
      <c r="AP38" s="4">
        <f t="shared" si="5"/>
        <v>0</v>
      </c>
      <c r="AQ38" s="4">
        <f t="shared" si="5"/>
        <v>0</v>
      </c>
      <c r="AR38" s="4">
        <f t="shared" si="5"/>
        <v>0</v>
      </c>
      <c r="AS38" s="4">
        <f t="shared" si="5"/>
        <v>0</v>
      </c>
      <c r="AT38" s="4">
        <f t="shared" si="5"/>
        <v>0</v>
      </c>
      <c r="AU38" s="4">
        <f t="shared" si="5"/>
        <v>0</v>
      </c>
      <c r="AV38" s="4">
        <f t="shared" si="5"/>
        <v>0</v>
      </c>
      <c r="AW38" s="4">
        <f t="shared" si="5"/>
        <v>0</v>
      </c>
      <c r="AX38" s="4">
        <f t="shared" si="5"/>
        <v>0</v>
      </c>
      <c r="AY38" s="4">
        <f t="shared" si="5"/>
        <v>0</v>
      </c>
      <c r="AZ38" s="4">
        <f t="shared" si="5"/>
        <v>0</v>
      </c>
      <c r="BA38" s="4">
        <f t="shared" si="5"/>
        <v>0</v>
      </c>
      <c r="BB38" s="4">
        <f t="shared" si="5"/>
        <v>0</v>
      </c>
      <c r="BC38" s="4">
        <f t="shared" si="5"/>
        <v>0</v>
      </c>
      <c r="BD38" s="4">
        <f t="shared" si="5"/>
        <v>0</v>
      </c>
      <c r="BE38" s="4">
        <f t="shared" si="5"/>
        <v>0</v>
      </c>
      <c r="BF38" s="4">
        <f t="shared" si="5"/>
        <v>0</v>
      </c>
      <c r="BG38" s="4">
        <f t="shared" si="5"/>
        <v>0</v>
      </c>
      <c r="BH38" s="4">
        <f t="shared" si="5"/>
        <v>0</v>
      </c>
      <c r="BI38" s="4">
        <f t="shared" si="5"/>
        <v>0</v>
      </c>
      <c r="BJ38" s="4">
        <f t="shared" si="5"/>
        <v>0</v>
      </c>
    </row>
    <row r="39" spans="1:62" ht="16.5" thickTop="1" thickBot="1" x14ac:dyDescent="0.3">
      <c r="A39" s="17"/>
      <c r="B39" t="s">
        <v>86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</row>
    <row r="40" spans="1:62" ht="16.5" thickTop="1" thickBot="1" x14ac:dyDescent="0.3">
      <c r="A40" s="17"/>
      <c r="B40" t="s">
        <v>79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</row>
    <row r="41" spans="1:62" ht="16.5" thickTop="1" thickBot="1" x14ac:dyDescent="0.3">
      <c r="A41" s="17"/>
      <c r="B41" t="s">
        <v>79</v>
      </c>
      <c r="C41" s="16">
        <v>50000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</row>
    <row r="42" spans="1:62" ht="16.5" thickTop="1" thickBot="1" x14ac:dyDescent="0.3">
      <c r="A42" s="17"/>
      <c r="B42" t="s">
        <v>79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</row>
    <row r="43" spans="1:62" ht="16.5" thickTop="1" thickBot="1" x14ac:dyDescent="0.3">
      <c r="A43" s="17"/>
      <c r="B43" t="s">
        <v>79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</row>
    <row r="44" spans="1:62" ht="15.75" thickTop="1" x14ac:dyDescent="0.25">
      <c r="A44" s="17"/>
    </row>
    <row r="45" spans="1:62" s="3" customFormat="1" x14ac:dyDescent="0.25">
      <c r="A45" s="17"/>
      <c r="B45" s="3" t="s">
        <v>87</v>
      </c>
      <c r="C45" s="6">
        <f>+C11+C13-C29</f>
        <v>-240000</v>
      </c>
      <c r="D45" s="6">
        <f t="shared" ref="D45:BJ45" si="6">+D11+D13-D29</f>
        <v>-200000</v>
      </c>
      <c r="E45" s="6">
        <f t="shared" si="6"/>
        <v>-200000</v>
      </c>
      <c r="F45" s="6">
        <f t="shared" si="6"/>
        <v>-200000</v>
      </c>
      <c r="G45" s="6">
        <f t="shared" si="6"/>
        <v>-200000</v>
      </c>
      <c r="H45" s="6">
        <f t="shared" si="6"/>
        <v>-200000</v>
      </c>
      <c r="I45" s="6">
        <f t="shared" si="6"/>
        <v>-200000</v>
      </c>
      <c r="J45" s="6">
        <f t="shared" si="6"/>
        <v>-200000</v>
      </c>
      <c r="K45" s="6">
        <f t="shared" si="6"/>
        <v>-100000</v>
      </c>
      <c r="L45" s="6">
        <f t="shared" si="6"/>
        <v>100000</v>
      </c>
      <c r="M45" s="6">
        <f t="shared" si="6"/>
        <v>100000</v>
      </c>
      <c r="N45" s="6">
        <f t="shared" si="6"/>
        <v>100000</v>
      </c>
      <c r="O45" s="6">
        <f t="shared" si="6"/>
        <v>100000</v>
      </c>
      <c r="P45" s="6">
        <f t="shared" si="6"/>
        <v>100000</v>
      </c>
      <c r="Q45" s="6">
        <f t="shared" si="6"/>
        <v>100000</v>
      </c>
      <c r="R45" s="6">
        <f t="shared" si="6"/>
        <v>-200000</v>
      </c>
      <c r="S45" s="6">
        <f t="shared" si="6"/>
        <v>-200000</v>
      </c>
      <c r="T45" s="6">
        <f t="shared" si="6"/>
        <v>-200000</v>
      </c>
      <c r="U45" s="6">
        <f t="shared" si="6"/>
        <v>-200000</v>
      </c>
      <c r="V45" s="6">
        <f t="shared" si="6"/>
        <v>-200000</v>
      </c>
      <c r="W45" s="6">
        <f t="shared" si="6"/>
        <v>-200000</v>
      </c>
      <c r="X45" s="6">
        <f t="shared" si="6"/>
        <v>-200000</v>
      </c>
      <c r="Y45" s="6">
        <f t="shared" si="6"/>
        <v>-200000</v>
      </c>
      <c r="Z45" s="6">
        <f t="shared" si="6"/>
        <v>100000</v>
      </c>
      <c r="AA45" s="6">
        <f t="shared" si="6"/>
        <v>100000</v>
      </c>
      <c r="AB45" s="6">
        <f t="shared" si="6"/>
        <v>100000</v>
      </c>
      <c r="AC45" s="6">
        <f t="shared" si="6"/>
        <v>-200000</v>
      </c>
      <c r="AD45" s="6">
        <f t="shared" si="6"/>
        <v>-200000</v>
      </c>
      <c r="AE45" s="6">
        <f t="shared" si="6"/>
        <v>-200000</v>
      </c>
      <c r="AF45" s="6">
        <f t="shared" si="6"/>
        <v>-200000</v>
      </c>
      <c r="AG45" s="6">
        <f t="shared" si="6"/>
        <v>-200000</v>
      </c>
      <c r="AH45" s="6">
        <f t="shared" si="6"/>
        <v>-200000</v>
      </c>
      <c r="AI45" s="6">
        <f t="shared" si="6"/>
        <v>-200000</v>
      </c>
      <c r="AJ45" s="6">
        <f t="shared" si="6"/>
        <v>-200000</v>
      </c>
      <c r="AK45" s="6">
        <f t="shared" si="6"/>
        <v>100000</v>
      </c>
      <c r="AL45" s="6">
        <f t="shared" si="6"/>
        <v>100000</v>
      </c>
      <c r="AM45" s="6">
        <f t="shared" si="6"/>
        <v>100000</v>
      </c>
      <c r="AN45" s="6">
        <f t="shared" si="6"/>
        <v>100000</v>
      </c>
      <c r="AO45" s="6">
        <f t="shared" si="6"/>
        <v>100000</v>
      </c>
      <c r="AP45" s="6">
        <f t="shared" si="6"/>
        <v>100000</v>
      </c>
      <c r="AQ45" s="6">
        <f t="shared" si="6"/>
        <v>100000</v>
      </c>
      <c r="AR45" s="6">
        <f t="shared" si="6"/>
        <v>100000</v>
      </c>
      <c r="AS45" s="6">
        <f t="shared" si="6"/>
        <v>100000</v>
      </c>
      <c r="AT45" s="6">
        <f t="shared" si="6"/>
        <v>100000</v>
      </c>
      <c r="AU45" s="6">
        <f t="shared" si="6"/>
        <v>100000</v>
      </c>
      <c r="AV45" s="6">
        <f t="shared" si="6"/>
        <v>100000</v>
      </c>
      <c r="AW45" s="6">
        <f t="shared" si="6"/>
        <v>100000</v>
      </c>
      <c r="AX45" s="6">
        <f t="shared" si="6"/>
        <v>100000</v>
      </c>
      <c r="AY45" s="6">
        <f t="shared" si="6"/>
        <v>100000</v>
      </c>
      <c r="AZ45" s="6">
        <f t="shared" si="6"/>
        <v>100000</v>
      </c>
      <c r="BA45" s="6">
        <f t="shared" si="6"/>
        <v>100000</v>
      </c>
      <c r="BB45" s="6">
        <f t="shared" si="6"/>
        <v>100000</v>
      </c>
      <c r="BC45" s="6">
        <f t="shared" si="6"/>
        <v>100000</v>
      </c>
      <c r="BD45" s="6">
        <f t="shared" si="6"/>
        <v>100000</v>
      </c>
      <c r="BE45" s="6">
        <f t="shared" si="6"/>
        <v>100000</v>
      </c>
      <c r="BF45" s="6">
        <f t="shared" si="6"/>
        <v>100000</v>
      </c>
      <c r="BG45" s="6">
        <f t="shared" si="6"/>
        <v>100000</v>
      </c>
      <c r="BH45" s="6">
        <f t="shared" si="6"/>
        <v>100000</v>
      </c>
      <c r="BI45" s="6">
        <f t="shared" si="6"/>
        <v>100000</v>
      </c>
      <c r="BJ45" s="6">
        <f t="shared" si="6"/>
        <v>100000</v>
      </c>
    </row>
    <row r="46" spans="1:62" x14ac:dyDescent="0.25">
      <c r="A46" s="17"/>
      <c r="B46" s="3" t="s">
        <v>88</v>
      </c>
      <c r="N46" s="6">
        <f>+IF(SUM(C45:N45)&lt;0,0,SUM(C45:N45))</f>
        <v>0</v>
      </c>
      <c r="Z46" s="6">
        <f>+IF(SUM(O45:Z45)+N47&lt;0,0,SUM(O45:Z45)+N47)</f>
        <v>0</v>
      </c>
      <c r="AL46" s="6">
        <f>+IF(SUM(AA45:AL45)+Z47&lt;0,0,SUM(AA45:AL45)+(Z47))</f>
        <v>0</v>
      </c>
      <c r="AX46" s="6">
        <f>+IF(SUM(AM45:AX45)&lt;0,0,SUM(AM45:AX45)+AX74)</f>
        <v>240000</v>
      </c>
      <c r="BJ46" s="6">
        <f>+IF(SUM(AY45:BJ45)&lt;0,0,SUM(AY45:BJ45)+BJ74)</f>
        <v>240000</v>
      </c>
    </row>
    <row r="47" spans="1:62" s="3" customFormat="1" x14ac:dyDescent="0.25">
      <c r="A47" s="17"/>
      <c r="B47" s="3" t="s">
        <v>89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>
        <f>+SUM(C45:N45)-SUM(C46:N46)</f>
        <v>-1440000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>
        <f>+SUM(C45:Z45)-SUM(C46:Z46)</f>
        <v>-2640000</v>
      </c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>
        <f>+SUM(C45:AL45)-SUM(C46:AL46)</f>
        <v>-3840000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>
        <f>+SUM(C45:AX45)-SUM(C46:AX46)</f>
        <v>-2880000</v>
      </c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>
        <f>+SUM(C45:BJ45)-SUM(C46:BJ46)</f>
        <v>-1920000</v>
      </c>
    </row>
    <row r="48" spans="1:62" s="3" customFormat="1" x14ac:dyDescent="0.25">
      <c r="A48" s="1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</row>
    <row r="49" spans="1:62" s="3" customFormat="1" x14ac:dyDescent="0.25">
      <c r="A49" s="1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</row>
    <row r="50" spans="1:62" s="3" customFormat="1" x14ac:dyDescent="0.25">
      <c r="A50" s="17"/>
      <c r="B50" s="3" t="s">
        <v>90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>
        <f>+N46*$C$5</f>
        <v>0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>
        <f>+Z46*$C$5</f>
        <v>0</v>
      </c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>
        <f>+AL46*$C$5</f>
        <v>0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>
        <f>+AX46*$C$5</f>
        <v>57600</v>
      </c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>
        <f>+BJ46*$C$5</f>
        <v>57600</v>
      </c>
    </row>
    <row r="51" spans="1:62" s="3" customFormat="1" x14ac:dyDescent="0.25">
      <c r="A51" s="1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</row>
    <row r="52" spans="1:62" x14ac:dyDescent="0.25">
      <c r="A52" s="17"/>
      <c r="B52" t="s">
        <v>91</v>
      </c>
      <c r="T52" s="4">
        <f>+IF(N50&gt;0,N50-H53-M54,0)</f>
        <v>0</v>
      </c>
      <c r="AF52" s="4">
        <f>+IF(Z50&gt;0,Z50-T53-Y54,0)</f>
        <v>0</v>
      </c>
      <c r="AR52" s="4">
        <f>+IF(AL50&gt;0,AL50-AF53-AK54,0)</f>
        <v>0</v>
      </c>
      <c r="BD52" s="4">
        <f>+IF(AX50&gt;0,AX50-AR53-AW54,0)</f>
        <v>57600</v>
      </c>
    </row>
    <row r="53" spans="1:62" x14ac:dyDescent="0.25">
      <c r="A53" s="17"/>
      <c r="B53" t="s">
        <v>92</v>
      </c>
      <c r="T53" s="4">
        <f>+IF(N50&gt;$C$7,N50*0.4,IF(N50&lt;0,0,N50))</f>
        <v>0</v>
      </c>
      <c r="AF53" s="4">
        <f>+IF(Z50&gt;$C$7,Z50*0.4,IF(Z50&lt;0,0,Z50))</f>
        <v>0</v>
      </c>
      <c r="AR53" s="4">
        <f>+IF(AL50&gt;$C$7,AL50*0.4,IF(AL50&lt;0,0,AL50))</f>
        <v>0</v>
      </c>
      <c r="BD53" s="4">
        <f>+IF(AX50&gt;$C$7,AX50*0.4,IF(AX50&lt;0,0,AX50))</f>
        <v>23040</v>
      </c>
    </row>
    <row r="54" spans="1:62" x14ac:dyDescent="0.25">
      <c r="A54" s="17"/>
      <c r="B54" t="s">
        <v>93</v>
      </c>
      <c r="Y54" s="4">
        <f>+IF(N50&gt;$C$7,N50*0.6,0)</f>
        <v>0</v>
      </c>
      <c r="AK54" s="4">
        <f>+IF(Z50&gt;$C$7,Z50*0.6,0)</f>
        <v>0</v>
      </c>
      <c r="AW54" s="4">
        <f>+IF(AL50&gt;$C$7,AL50*0.6,0)</f>
        <v>0</v>
      </c>
      <c r="BI54" s="4">
        <f>+IF(AX50&gt;$C$7,AX50*0.6,0)</f>
        <v>34560</v>
      </c>
    </row>
    <row r="55" spans="1:62" s="3" customFormat="1" x14ac:dyDescent="0.25">
      <c r="A55" s="17"/>
      <c r="B55" s="3" t="s">
        <v>94</v>
      </c>
      <c r="C55" s="6">
        <f>SUM(C52:C54)</f>
        <v>0</v>
      </c>
      <c r="D55" s="6">
        <f t="shared" ref="D55:BJ55" si="7">SUM(D52:D54)</f>
        <v>0</v>
      </c>
      <c r="E55" s="6">
        <f t="shared" si="7"/>
        <v>0</v>
      </c>
      <c r="F55" s="6">
        <f t="shared" si="7"/>
        <v>0</v>
      </c>
      <c r="G55" s="6">
        <f t="shared" si="7"/>
        <v>0</v>
      </c>
      <c r="H55" s="6">
        <f t="shared" si="7"/>
        <v>0</v>
      </c>
      <c r="I55" s="6">
        <f t="shared" si="7"/>
        <v>0</v>
      </c>
      <c r="J55" s="6">
        <f t="shared" si="7"/>
        <v>0</v>
      </c>
      <c r="K55" s="6">
        <f t="shared" si="7"/>
        <v>0</v>
      </c>
      <c r="L55" s="6">
        <f t="shared" si="7"/>
        <v>0</v>
      </c>
      <c r="M55" s="6">
        <f t="shared" si="7"/>
        <v>0</v>
      </c>
      <c r="N55" s="6">
        <f t="shared" si="7"/>
        <v>0</v>
      </c>
      <c r="O55" s="6">
        <f t="shared" si="7"/>
        <v>0</v>
      </c>
      <c r="P55" s="6">
        <f t="shared" si="7"/>
        <v>0</v>
      </c>
      <c r="Q55" s="6">
        <f t="shared" si="7"/>
        <v>0</v>
      </c>
      <c r="R55" s="6">
        <f t="shared" si="7"/>
        <v>0</v>
      </c>
      <c r="S55" s="6">
        <f t="shared" si="7"/>
        <v>0</v>
      </c>
      <c r="T55" s="6">
        <f t="shared" si="7"/>
        <v>0</v>
      </c>
      <c r="U55" s="6">
        <f t="shared" si="7"/>
        <v>0</v>
      </c>
      <c r="V55" s="6">
        <f t="shared" si="7"/>
        <v>0</v>
      </c>
      <c r="W55" s="6">
        <f t="shared" si="7"/>
        <v>0</v>
      </c>
      <c r="X55" s="6">
        <f t="shared" si="7"/>
        <v>0</v>
      </c>
      <c r="Y55" s="6">
        <f t="shared" si="7"/>
        <v>0</v>
      </c>
      <c r="Z55" s="6">
        <f t="shared" si="7"/>
        <v>0</v>
      </c>
      <c r="AA55" s="6">
        <f t="shared" si="7"/>
        <v>0</v>
      </c>
      <c r="AB55" s="6">
        <f t="shared" si="7"/>
        <v>0</v>
      </c>
      <c r="AC55" s="6">
        <f t="shared" si="7"/>
        <v>0</v>
      </c>
      <c r="AD55" s="6">
        <f t="shared" si="7"/>
        <v>0</v>
      </c>
      <c r="AE55" s="6">
        <f t="shared" si="7"/>
        <v>0</v>
      </c>
      <c r="AF55" s="6">
        <f t="shared" si="7"/>
        <v>0</v>
      </c>
      <c r="AG55" s="6">
        <f t="shared" si="7"/>
        <v>0</v>
      </c>
      <c r="AH55" s="6">
        <f t="shared" si="7"/>
        <v>0</v>
      </c>
      <c r="AI55" s="6">
        <f t="shared" si="7"/>
        <v>0</v>
      </c>
      <c r="AJ55" s="6">
        <f t="shared" si="7"/>
        <v>0</v>
      </c>
      <c r="AK55" s="6">
        <f t="shared" si="7"/>
        <v>0</v>
      </c>
      <c r="AL55" s="6">
        <f t="shared" si="7"/>
        <v>0</v>
      </c>
      <c r="AM55" s="6">
        <f t="shared" si="7"/>
        <v>0</v>
      </c>
      <c r="AN55" s="6">
        <f t="shared" si="7"/>
        <v>0</v>
      </c>
      <c r="AO55" s="6">
        <f t="shared" si="7"/>
        <v>0</v>
      </c>
      <c r="AP55" s="6">
        <f t="shared" si="7"/>
        <v>0</v>
      </c>
      <c r="AQ55" s="6">
        <f t="shared" si="7"/>
        <v>0</v>
      </c>
      <c r="AR55" s="6">
        <f t="shared" si="7"/>
        <v>0</v>
      </c>
      <c r="AS55" s="6">
        <f t="shared" si="7"/>
        <v>0</v>
      </c>
      <c r="AT55" s="6">
        <f t="shared" si="7"/>
        <v>0</v>
      </c>
      <c r="AU55" s="6">
        <f t="shared" si="7"/>
        <v>0</v>
      </c>
      <c r="AV55" s="6">
        <f t="shared" si="7"/>
        <v>0</v>
      </c>
      <c r="AW55" s="6">
        <f t="shared" si="7"/>
        <v>0</v>
      </c>
      <c r="AX55" s="6">
        <f t="shared" si="7"/>
        <v>0</v>
      </c>
      <c r="AY55" s="6">
        <f t="shared" si="7"/>
        <v>0</v>
      </c>
      <c r="AZ55" s="6">
        <f t="shared" si="7"/>
        <v>0</v>
      </c>
      <c r="BA55" s="6">
        <f t="shared" si="7"/>
        <v>0</v>
      </c>
      <c r="BB55" s="6">
        <f t="shared" si="7"/>
        <v>0</v>
      </c>
      <c r="BC55" s="6">
        <f t="shared" si="7"/>
        <v>0</v>
      </c>
      <c r="BD55" s="6">
        <f t="shared" si="7"/>
        <v>80640</v>
      </c>
      <c r="BE55" s="6">
        <f t="shared" si="7"/>
        <v>0</v>
      </c>
      <c r="BF55" s="6">
        <f t="shared" si="7"/>
        <v>0</v>
      </c>
      <c r="BG55" s="6">
        <f t="shared" si="7"/>
        <v>0</v>
      </c>
      <c r="BH55" s="6">
        <f t="shared" si="7"/>
        <v>0</v>
      </c>
      <c r="BI55" s="6">
        <f t="shared" si="7"/>
        <v>34560</v>
      </c>
      <c r="BJ55" s="6">
        <f t="shared" si="7"/>
        <v>0</v>
      </c>
    </row>
    <row r="56" spans="1:62" x14ac:dyDescent="0.25">
      <c r="A56" s="17"/>
    </row>
    <row r="57" spans="1:62" x14ac:dyDescent="0.25">
      <c r="A57" s="17"/>
    </row>
    <row r="58" spans="1:62" x14ac:dyDescent="0.25">
      <c r="A58" s="17"/>
    </row>
    <row r="59" spans="1:62" x14ac:dyDescent="0.25">
      <c r="A59" s="17"/>
    </row>
    <row r="60" spans="1:62" x14ac:dyDescent="0.25">
      <c r="A60" s="17"/>
    </row>
    <row r="61" spans="1:62" x14ac:dyDescent="0.25">
      <c r="A61" s="17"/>
    </row>
    <row r="62" spans="1:62" x14ac:dyDescent="0.25">
      <c r="A62" s="17"/>
    </row>
    <row r="63" spans="1:62" x14ac:dyDescent="0.25">
      <c r="A63" s="17"/>
    </row>
    <row r="64" spans="1:62" x14ac:dyDescent="0.25">
      <c r="A64" s="17"/>
    </row>
    <row r="65" spans="1:62" x14ac:dyDescent="0.25">
      <c r="A65" s="17"/>
    </row>
    <row r="66" spans="1:62" x14ac:dyDescent="0.25">
      <c r="A66" s="17"/>
    </row>
    <row r="67" spans="1:62" x14ac:dyDescent="0.25">
      <c r="A67" s="17"/>
    </row>
    <row r="68" spans="1:62" x14ac:dyDescent="0.25">
      <c r="A68" s="17"/>
    </row>
    <row r="69" spans="1:62" x14ac:dyDescent="0.25">
      <c r="A69" s="17"/>
      <c r="AX69" s="1" t="s">
        <v>14</v>
      </c>
      <c r="BJ69" s="1" t="s">
        <v>14</v>
      </c>
    </row>
    <row r="70" spans="1:62" s="7" customFormat="1" x14ac:dyDescent="0.25">
      <c r="A70" s="17"/>
      <c r="B70" s="7" t="s">
        <v>95</v>
      </c>
      <c r="AX70" s="8" t="s">
        <v>62</v>
      </c>
      <c r="BJ70" s="8" t="s">
        <v>62</v>
      </c>
    </row>
    <row r="71" spans="1:62" s="7" customFormat="1" x14ac:dyDescent="0.25">
      <c r="A71" s="17"/>
      <c r="B71" s="7" t="s">
        <v>96</v>
      </c>
      <c r="AX71" s="9">
        <f>+SUM(AM45:AX45)</f>
        <v>1200000</v>
      </c>
      <c r="BJ71" s="9">
        <f>+SUM(AY45:BJ45)</f>
        <v>1200000</v>
      </c>
    </row>
    <row r="72" spans="1:62" s="7" customFormat="1" x14ac:dyDescent="0.25">
      <c r="A72" s="17"/>
      <c r="B72" s="7" t="s">
        <v>97</v>
      </c>
      <c r="AX72" s="9">
        <f>+AX71*0.8</f>
        <v>960000</v>
      </c>
      <c r="BJ72" s="9">
        <f>+BJ71*0.8</f>
        <v>960000</v>
      </c>
    </row>
    <row r="73" spans="1:62" s="7" customFormat="1" x14ac:dyDescent="0.25">
      <c r="A73" s="17"/>
      <c r="B73" s="7" t="s">
        <v>98</v>
      </c>
      <c r="AX73" s="9">
        <f>+AL47</f>
        <v>-3840000</v>
      </c>
      <c r="AZ73" s="9"/>
      <c r="BJ73" s="9">
        <f>+AX47</f>
        <v>-2880000</v>
      </c>
    </row>
    <row r="74" spans="1:62" s="7" customFormat="1" x14ac:dyDescent="0.25">
      <c r="A74" s="17"/>
      <c r="B74" s="7" t="s">
        <v>99</v>
      </c>
      <c r="AX74" s="9">
        <f>+IF(AX71&lt;-AX73,-(AX71*0.8),AX73)</f>
        <v>-960000</v>
      </c>
      <c r="BJ74" s="9">
        <f>+IF(BJ71&lt;-BJ73,-(BJ71*0.8),BJ73)</f>
        <v>-960000</v>
      </c>
    </row>
    <row r="75" spans="1:62" s="7" customFormat="1" x14ac:dyDescent="0.25">
      <c r="A75" s="17"/>
    </row>
    <row r="76" spans="1:62" s="7" customFormat="1" x14ac:dyDescent="0.25">
      <c r="A76" s="17"/>
    </row>
    <row r="77" spans="1:62" s="7" customFormat="1" x14ac:dyDescent="0.25">
      <c r="A77" s="17"/>
    </row>
    <row r="78" spans="1:62" s="7" customFormat="1" x14ac:dyDescent="0.25">
      <c r="A78" s="17"/>
    </row>
    <row r="79" spans="1:62" s="7" customFormat="1" x14ac:dyDescent="0.25">
      <c r="A79" s="17"/>
    </row>
    <row r="80" spans="1:62" s="7" customFormat="1" x14ac:dyDescent="0.25">
      <c r="A80" s="17"/>
    </row>
    <row r="81" spans="1:1" s="7" customFormat="1" x14ac:dyDescent="0.25">
      <c r="A81" s="17"/>
    </row>
    <row r="82" spans="1:1" s="7" customFormat="1" x14ac:dyDescent="0.25">
      <c r="A82" s="17"/>
    </row>
    <row r="83" spans="1:1" s="7" customFormat="1" x14ac:dyDescent="0.25">
      <c r="A83" s="17"/>
    </row>
    <row r="84" spans="1:1" s="7" customFormat="1" x14ac:dyDescent="0.25">
      <c r="A84" s="17"/>
    </row>
    <row r="85" spans="1:1" s="7" customFormat="1" x14ac:dyDescent="0.25">
      <c r="A85" s="17"/>
    </row>
    <row r="86" spans="1:1" s="7" customFormat="1" x14ac:dyDescent="0.25">
      <c r="A86" s="17"/>
    </row>
    <row r="87" spans="1:1" s="7" customFormat="1" x14ac:dyDescent="0.25">
      <c r="A87" s="17"/>
    </row>
    <row r="88" spans="1:1" s="7" customFormat="1" x14ac:dyDescent="0.25">
      <c r="A88" s="17"/>
    </row>
    <row r="89" spans="1:1" s="7" customFormat="1" x14ac:dyDescent="0.25">
      <c r="A89" s="17"/>
    </row>
    <row r="90" spans="1:1" s="7" customFormat="1" x14ac:dyDescent="0.25">
      <c r="A90" s="17"/>
    </row>
    <row r="91" spans="1:1" s="7" customFormat="1" x14ac:dyDescent="0.25">
      <c r="A91" s="17"/>
    </row>
    <row r="92" spans="1:1" s="7" customFormat="1" x14ac:dyDescent="0.25">
      <c r="A92" s="17"/>
    </row>
    <row r="93" spans="1:1" s="7" customFormat="1" x14ac:dyDescent="0.25">
      <c r="A93" s="17"/>
    </row>
    <row r="94" spans="1:1" s="7" customFormat="1" x14ac:dyDescent="0.25">
      <c r="A94" s="17"/>
    </row>
    <row r="95" spans="1:1" s="7" customFormat="1" x14ac:dyDescent="0.25">
      <c r="A95" s="17"/>
    </row>
    <row r="96" spans="1:1" s="7" customFormat="1" x14ac:dyDescent="0.25">
      <c r="A96" s="17"/>
    </row>
    <row r="97" spans="1:1" s="7" customFormat="1" x14ac:dyDescent="0.25">
      <c r="A97" s="17"/>
    </row>
    <row r="98" spans="1:1" s="7" customFormat="1" x14ac:dyDescent="0.25">
      <c r="A98" s="17"/>
    </row>
    <row r="99" spans="1:1" s="7" customFormat="1" x14ac:dyDescent="0.25">
      <c r="A99" s="17"/>
    </row>
    <row r="100" spans="1:1" s="7" customFormat="1" x14ac:dyDescent="0.25">
      <c r="A100" s="17"/>
    </row>
    <row r="101" spans="1:1" s="7" customFormat="1" x14ac:dyDescent="0.25">
      <c r="A101" s="17"/>
    </row>
    <row r="102" spans="1:1" s="7" customFormat="1" x14ac:dyDescent="0.25">
      <c r="A102" s="17"/>
    </row>
    <row r="103" spans="1:1" s="7" customFormat="1" x14ac:dyDescent="0.25">
      <c r="A103" s="17"/>
    </row>
    <row r="104" spans="1:1" s="7" customFormat="1" x14ac:dyDescent="0.25">
      <c r="A104" s="17"/>
    </row>
    <row r="105" spans="1:1" s="7" customFormat="1" x14ac:dyDescent="0.25">
      <c r="A105" s="17"/>
    </row>
    <row r="106" spans="1:1" s="7" customFormat="1" x14ac:dyDescent="0.25">
      <c r="A106" s="17"/>
    </row>
    <row r="107" spans="1:1" s="7" customFormat="1" x14ac:dyDescent="0.25">
      <c r="A107" s="17"/>
    </row>
    <row r="108" spans="1:1" s="7" customFormat="1" x14ac:dyDescent="0.25">
      <c r="A108" s="17"/>
    </row>
    <row r="109" spans="1:1" s="7" customFormat="1" x14ac:dyDescent="0.25">
      <c r="A109" s="17"/>
    </row>
    <row r="110" spans="1:1" s="7" customFormat="1" x14ac:dyDescent="0.25">
      <c r="A110" s="17"/>
    </row>
    <row r="111" spans="1:1" s="7" customFormat="1" x14ac:dyDescent="0.25">
      <c r="A111" s="17"/>
    </row>
    <row r="112" spans="1:1" s="7" customFormat="1" x14ac:dyDescent="0.25">
      <c r="A112" s="17"/>
    </row>
    <row r="113" spans="1:1" s="7" customFormat="1" x14ac:dyDescent="0.25">
      <c r="A113" s="17"/>
    </row>
    <row r="114" spans="1:1" s="7" customFormat="1" x14ac:dyDescent="0.25">
      <c r="A114" s="17"/>
    </row>
    <row r="115" spans="1:1" s="7" customFormat="1" x14ac:dyDescent="0.25">
      <c r="A115" s="17"/>
    </row>
    <row r="116" spans="1:1" s="7" customFormat="1" x14ac:dyDescent="0.25">
      <c r="A116" s="17"/>
    </row>
    <row r="117" spans="1:1" s="7" customFormat="1" x14ac:dyDescent="0.25">
      <c r="A117" s="17"/>
    </row>
    <row r="118" spans="1:1" s="7" customFormat="1" x14ac:dyDescent="0.25">
      <c r="A118" s="17"/>
    </row>
    <row r="119" spans="1:1" s="7" customFormat="1" x14ac:dyDescent="0.25">
      <c r="A119" s="17"/>
    </row>
    <row r="120" spans="1:1" s="7" customFormat="1" x14ac:dyDescent="0.25">
      <c r="A120" s="17"/>
    </row>
    <row r="121" spans="1:1" s="7" customFormat="1" x14ac:dyDescent="0.25">
      <c r="A121" s="17"/>
    </row>
    <row r="122" spans="1:1" s="7" customFormat="1" x14ac:dyDescent="0.25">
      <c r="A122" s="17"/>
    </row>
    <row r="123" spans="1:1" s="7" customFormat="1" x14ac:dyDescent="0.25">
      <c r="A123" s="17"/>
    </row>
    <row r="124" spans="1:1" s="7" customFormat="1" x14ac:dyDescent="0.25">
      <c r="A124" s="17"/>
    </row>
    <row r="125" spans="1:1" s="7" customFormat="1" x14ac:dyDescent="0.25">
      <c r="A125" s="17"/>
    </row>
    <row r="126" spans="1:1" s="7" customFormat="1" x14ac:dyDescent="0.25">
      <c r="A126" s="17"/>
    </row>
    <row r="127" spans="1:1" s="7" customFormat="1" x14ac:dyDescent="0.25">
      <c r="A127" s="17"/>
    </row>
    <row r="128" spans="1:1" s="7" customFormat="1" x14ac:dyDescent="0.25">
      <c r="A128" s="17"/>
    </row>
    <row r="129" spans="1:1" s="7" customFormat="1" x14ac:dyDescent="0.25">
      <c r="A129" s="17"/>
    </row>
    <row r="130" spans="1:1" s="7" customFormat="1" x14ac:dyDescent="0.25">
      <c r="A130" s="17"/>
    </row>
    <row r="131" spans="1:1" s="7" customFormat="1" x14ac:dyDescent="0.25">
      <c r="A131" s="17"/>
    </row>
    <row r="132" spans="1:1" s="7" customFormat="1" x14ac:dyDescent="0.25">
      <c r="A132" s="17"/>
    </row>
    <row r="133" spans="1:1" s="7" customFormat="1" x14ac:dyDescent="0.25">
      <c r="A133" s="17"/>
    </row>
    <row r="134" spans="1:1" s="7" customFormat="1" x14ac:dyDescent="0.25">
      <c r="A134" s="17"/>
    </row>
    <row r="135" spans="1:1" s="7" customFormat="1" x14ac:dyDescent="0.25">
      <c r="A135" s="17"/>
    </row>
    <row r="136" spans="1:1" s="7" customFormat="1" x14ac:dyDescent="0.25">
      <c r="A136" s="17"/>
    </row>
    <row r="137" spans="1:1" s="7" customFormat="1" x14ac:dyDescent="0.25">
      <c r="A137" s="17"/>
    </row>
    <row r="138" spans="1:1" s="7" customFormat="1" x14ac:dyDescent="0.25">
      <c r="A138" s="17"/>
    </row>
    <row r="139" spans="1:1" s="7" customFormat="1" x14ac:dyDescent="0.25">
      <c r="A139" s="17"/>
    </row>
    <row r="140" spans="1:1" s="7" customFormat="1" x14ac:dyDescent="0.25">
      <c r="A140" s="17"/>
    </row>
    <row r="141" spans="1:1" s="7" customFormat="1" x14ac:dyDescent="0.25">
      <c r="A141" s="17"/>
    </row>
    <row r="142" spans="1:1" s="7" customFormat="1" x14ac:dyDescent="0.25">
      <c r="A142" s="17"/>
    </row>
    <row r="143" spans="1:1" s="7" customFormat="1" x14ac:dyDescent="0.25">
      <c r="A143" s="17"/>
    </row>
    <row r="144" spans="1:1" s="7" customFormat="1" x14ac:dyDescent="0.25">
      <c r="A144" s="17"/>
    </row>
    <row r="145" spans="1:1" s="7" customFormat="1" x14ac:dyDescent="0.25">
      <c r="A145" s="17"/>
    </row>
    <row r="146" spans="1:1" s="7" customFormat="1" x14ac:dyDescent="0.25">
      <c r="A146" s="17"/>
    </row>
    <row r="147" spans="1:1" s="7" customFormat="1" x14ac:dyDescent="0.25">
      <c r="A147" s="17"/>
    </row>
    <row r="148" spans="1:1" s="7" customFormat="1" x14ac:dyDescent="0.25">
      <c r="A148" s="17"/>
    </row>
    <row r="149" spans="1:1" s="7" customFormat="1" x14ac:dyDescent="0.25">
      <c r="A149" s="17"/>
    </row>
    <row r="150" spans="1:1" s="7" customFormat="1" x14ac:dyDescent="0.25">
      <c r="A150" s="17"/>
    </row>
    <row r="151" spans="1:1" s="7" customFormat="1" x14ac:dyDescent="0.25">
      <c r="A151" s="17"/>
    </row>
    <row r="152" spans="1:1" s="7" customFormat="1" x14ac:dyDescent="0.25">
      <c r="A152" s="17"/>
    </row>
    <row r="153" spans="1:1" s="7" customFormat="1" x14ac:dyDescent="0.25">
      <c r="A153" s="17"/>
    </row>
    <row r="154" spans="1:1" s="7" customFormat="1" x14ac:dyDescent="0.25">
      <c r="A154" s="17"/>
    </row>
    <row r="155" spans="1:1" s="7" customFormat="1" x14ac:dyDescent="0.25">
      <c r="A155" s="17"/>
    </row>
    <row r="156" spans="1:1" s="7" customFormat="1" x14ac:dyDescent="0.25">
      <c r="A156" s="17"/>
    </row>
    <row r="157" spans="1:1" s="7" customFormat="1" x14ac:dyDescent="0.25">
      <c r="A157" s="17"/>
    </row>
    <row r="158" spans="1:1" s="7" customFormat="1" x14ac:dyDescent="0.25">
      <c r="A158" s="17"/>
    </row>
    <row r="159" spans="1:1" s="7" customFormat="1" x14ac:dyDescent="0.25">
      <c r="A159" s="17"/>
    </row>
    <row r="160" spans="1:1" s="7" customFormat="1" x14ac:dyDescent="0.25">
      <c r="A160" s="17"/>
    </row>
    <row r="161" spans="1:1" s="7" customFormat="1" x14ac:dyDescent="0.25">
      <c r="A161" s="17"/>
    </row>
    <row r="162" spans="1:1" s="7" customFormat="1" x14ac:dyDescent="0.25">
      <c r="A162" s="17"/>
    </row>
    <row r="163" spans="1:1" s="7" customFormat="1" x14ac:dyDescent="0.25">
      <c r="A163" s="17"/>
    </row>
    <row r="164" spans="1:1" s="7" customFormat="1" x14ac:dyDescent="0.25">
      <c r="A164" s="17"/>
    </row>
    <row r="165" spans="1:1" s="7" customFormat="1" x14ac:dyDescent="0.25">
      <c r="A165" s="17"/>
    </row>
    <row r="166" spans="1:1" s="7" customFormat="1" x14ac:dyDescent="0.25">
      <c r="A166" s="17"/>
    </row>
    <row r="167" spans="1:1" s="7" customFormat="1" x14ac:dyDescent="0.25">
      <c r="A167" s="17"/>
    </row>
    <row r="168" spans="1:1" s="7" customFormat="1" x14ac:dyDescent="0.25">
      <c r="A168" s="17"/>
    </row>
    <row r="169" spans="1:1" s="7" customFormat="1" x14ac:dyDescent="0.25">
      <c r="A169" s="17"/>
    </row>
    <row r="170" spans="1:1" s="7" customFormat="1" x14ac:dyDescent="0.25">
      <c r="A170" s="17"/>
    </row>
    <row r="171" spans="1:1" s="7" customFormat="1" x14ac:dyDescent="0.25">
      <c r="A171" s="17"/>
    </row>
    <row r="172" spans="1:1" s="7" customFormat="1" x14ac:dyDescent="0.25">
      <c r="A172" s="17"/>
    </row>
    <row r="173" spans="1:1" s="7" customFormat="1" x14ac:dyDescent="0.25">
      <c r="A173" s="17"/>
    </row>
    <row r="174" spans="1:1" s="7" customFormat="1" x14ac:dyDescent="0.25">
      <c r="A174" s="17"/>
    </row>
    <row r="175" spans="1:1" s="7" customFormat="1" x14ac:dyDescent="0.25">
      <c r="A175" s="17"/>
    </row>
    <row r="176" spans="1:1" s="7" customFormat="1" x14ac:dyDescent="0.25">
      <c r="A176" s="17"/>
    </row>
    <row r="177" spans="1:1" s="7" customFormat="1" x14ac:dyDescent="0.25">
      <c r="A177" s="17"/>
    </row>
    <row r="178" spans="1:1" s="7" customFormat="1" x14ac:dyDescent="0.25">
      <c r="A178" s="17"/>
    </row>
    <row r="179" spans="1:1" s="7" customFormat="1" x14ac:dyDescent="0.25">
      <c r="A179" s="17"/>
    </row>
    <row r="180" spans="1:1" s="7" customFormat="1" x14ac:dyDescent="0.25">
      <c r="A180" s="17"/>
    </row>
    <row r="181" spans="1:1" s="7" customFormat="1" x14ac:dyDescent="0.25">
      <c r="A181" s="17"/>
    </row>
    <row r="182" spans="1:1" s="7" customFormat="1" x14ac:dyDescent="0.25">
      <c r="A182" s="17"/>
    </row>
    <row r="183" spans="1:1" s="7" customFormat="1" x14ac:dyDescent="0.25">
      <c r="A183" s="17"/>
    </row>
    <row r="184" spans="1:1" s="7" customFormat="1" x14ac:dyDescent="0.25">
      <c r="A184" s="17"/>
    </row>
    <row r="185" spans="1:1" s="7" customFormat="1" x14ac:dyDescent="0.25">
      <c r="A185" s="17"/>
    </row>
    <row r="186" spans="1:1" s="7" customFormat="1" x14ac:dyDescent="0.25">
      <c r="A186" s="17"/>
    </row>
    <row r="187" spans="1:1" s="7" customFormat="1" x14ac:dyDescent="0.25">
      <c r="A187" s="17"/>
    </row>
    <row r="188" spans="1:1" s="7" customFormat="1" x14ac:dyDescent="0.25">
      <c r="A188" s="17"/>
    </row>
    <row r="189" spans="1:1" s="7" customFormat="1" x14ac:dyDescent="0.25">
      <c r="A189" s="17"/>
    </row>
    <row r="190" spans="1:1" s="7" customFormat="1" x14ac:dyDescent="0.25">
      <c r="A190" s="17"/>
    </row>
    <row r="191" spans="1:1" s="7" customFormat="1" x14ac:dyDescent="0.25">
      <c r="A191" s="17"/>
    </row>
    <row r="192" spans="1:1" s="7" customFormat="1" x14ac:dyDescent="0.25">
      <c r="A192" s="17"/>
    </row>
    <row r="193" spans="1:1" s="7" customFormat="1" x14ac:dyDescent="0.25">
      <c r="A193" s="17"/>
    </row>
    <row r="194" spans="1:1" s="7" customFormat="1" x14ac:dyDescent="0.25">
      <c r="A194" s="17"/>
    </row>
    <row r="195" spans="1:1" s="7" customFormat="1" x14ac:dyDescent="0.25">
      <c r="A195" s="17"/>
    </row>
    <row r="196" spans="1:1" s="7" customFormat="1" x14ac:dyDescent="0.25">
      <c r="A196" s="17"/>
    </row>
    <row r="197" spans="1:1" s="7" customFormat="1" x14ac:dyDescent="0.25">
      <c r="A197" s="17"/>
    </row>
    <row r="198" spans="1:1" s="7" customFormat="1" x14ac:dyDescent="0.25">
      <c r="A198" s="17"/>
    </row>
    <row r="199" spans="1:1" s="7" customFormat="1" x14ac:dyDescent="0.25">
      <c r="A199" s="17"/>
    </row>
    <row r="200" spans="1:1" s="7" customFormat="1" x14ac:dyDescent="0.25">
      <c r="A200" s="17"/>
    </row>
    <row r="201" spans="1:1" s="7" customFormat="1" x14ac:dyDescent="0.25">
      <c r="A201" s="17"/>
    </row>
    <row r="202" spans="1:1" s="7" customFormat="1" x14ac:dyDescent="0.25">
      <c r="A202" s="17"/>
    </row>
    <row r="203" spans="1:1" s="7" customFormat="1" x14ac:dyDescent="0.25">
      <c r="A203" s="17"/>
    </row>
    <row r="204" spans="1:1" s="7" customFormat="1" x14ac:dyDescent="0.25">
      <c r="A204" s="17"/>
    </row>
    <row r="205" spans="1:1" s="7" customFormat="1" x14ac:dyDescent="0.25">
      <c r="A205" s="17"/>
    </row>
    <row r="206" spans="1:1" s="7" customFormat="1" x14ac:dyDescent="0.25">
      <c r="A206" s="17"/>
    </row>
    <row r="207" spans="1:1" s="7" customFormat="1" x14ac:dyDescent="0.25">
      <c r="A207" s="17"/>
    </row>
    <row r="208" spans="1:1" s="7" customFormat="1" x14ac:dyDescent="0.25">
      <c r="A208" s="17"/>
    </row>
    <row r="209" spans="1:1" s="7" customFormat="1" x14ac:dyDescent="0.25">
      <c r="A209" s="17"/>
    </row>
    <row r="210" spans="1:1" s="7" customFormat="1" x14ac:dyDescent="0.25">
      <c r="A210" s="17"/>
    </row>
    <row r="211" spans="1:1" s="7" customFormat="1" x14ac:dyDescent="0.25">
      <c r="A211" s="17"/>
    </row>
    <row r="212" spans="1:1" s="7" customFormat="1" x14ac:dyDescent="0.25">
      <c r="A212" s="17"/>
    </row>
    <row r="213" spans="1:1" s="7" customFormat="1" x14ac:dyDescent="0.25">
      <c r="A213" s="17"/>
    </row>
    <row r="214" spans="1:1" s="7" customFormat="1" x14ac:dyDescent="0.25">
      <c r="A214" s="17"/>
    </row>
    <row r="215" spans="1:1" s="7" customFormat="1" x14ac:dyDescent="0.25">
      <c r="A215" s="17"/>
    </row>
    <row r="216" spans="1:1" s="7" customFormat="1" x14ac:dyDescent="0.25">
      <c r="A216" s="17"/>
    </row>
    <row r="217" spans="1:1" s="7" customFormat="1" x14ac:dyDescent="0.25">
      <c r="A217" s="17"/>
    </row>
    <row r="218" spans="1:1" s="7" customFormat="1" x14ac:dyDescent="0.25">
      <c r="A218" s="17"/>
    </row>
    <row r="219" spans="1:1" s="7" customFormat="1" x14ac:dyDescent="0.25">
      <c r="A219" s="17"/>
    </row>
    <row r="220" spans="1:1" s="7" customFormat="1" x14ac:dyDescent="0.25">
      <c r="A220" s="17"/>
    </row>
    <row r="221" spans="1:1" s="7" customFormat="1" x14ac:dyDescent="0.25">
      <c r="A221" s="17"/>
    </row>
    <row r="222" spans="1:1" s="7" customFormat="1" x14ac:dyDescent="0.25">
      <c r="A222" s="17"/>
    </row>
    <row r="223" spans="1:1" s="7" customFormat="1" x14ac:dyDescent="0.25">
      <c r="A223" s="17"/>
    </row>
    <row r="224" spans="1:1" s="7" customFormat="1" x14ac:dyDescent="0.25">
      <c r="A224" s="17"/>
    </row>
    <row r="225" spans="1:1" s="7" customFormat="1" x14ac:dyDescent="0.25">
      <c r="A225" s="17"/>
    </row>
    <row r="226" spans="1:1" s="7" customFormat="1" x14ac:dyDescent="0.25">
      <c r="A226" s="17"/>
    </row>
    <row r="227" spans="1:1" s="7" customFormat="1" x14ac:dyDescent="0.25">
      <c r="A227" s="17"/>
    </row>
    <row r="228" spans="1:1" s="7" customFormat="1" x14ac:dyDescent="0.25">
      <c r="A228" s="17"/>
    </row>
    <row r="229" spans="1:1" s="7" customFormat="1" x14ac:dyDescent="0.25">
      <c r="A229" s="17"/>
    </row>
    <row r="230" spans="1:1" s="7" customFormat="1" x14ac:dyDescent="0.25">
      <c r="A230" s="17"/>
    </row>
    <row r="231" spans="1:1" s="7" customFormat="1" x14ac:dyDescent="0.25">
      <c r="A231" s="17"/>
    </row>
    <row r="232" spans="1:1" s="7" customFormat="1" x14ac:dyDescent="0.25">
      <c r="A232" s="17"/>
    </row>
    <row r="233" spans="1:1" s="7" customFormat="1" x14ac:dyDescent="0.25">
      <c r="A233" s="17"/>
    </row>
    <row r="234" spans="1:1" s="7" customFormat="1" x14ac:dyDescent="0.25">
      <c r="A234" s="17"/>
    </row>
    <row r="235" spans="1:1" s="7" customFormat="1" x14ac:dyDescent="0.25">
      <c r="A235" s="17"/>
    </row>
    <row r="236" spans="1:1" s="7" customFormat="1" x14ac:dyDescent="0.25">
      <c r="A236" s="17"/>
    </row>
    <row r="237" spans="1:1" s="7" customFormat="1" x14ac:dyDescent="0.25">
      <c r="A237" s="17"/>
    </row>
    <row r="238" spans="1:1" s="7" customFormat="1" x14ac:dyDescent="0.25">
      <c r="A238" s="17"/>
    </row>
    <row r="239" spans="1:1" s="7" customFormat="1" x14ac:dyDescent="0.25">
      <c r="A239" s="17"/>
    </row>
    <row r="240" spans="1:1" s="7" customFormat="1" x14ac:dyDescent="0.25">
      <c r="A240" s="17"/>
    </row>
    <row r="241" spans="1:1" s="7" customFormat="1" x14ac:dyDescent="0.25">
      <c r="A241" s="17"/>
    </row>
    <row r="242" spans="1:1" s="7" customFormat="1" x14ac:dyDescent="0.25">
      <c r="A242" s="17"/>
    </row>
    <row r="243" spans="1:1" s="7" customFormat="1" x14ac:dyDescent="0.25">
      <c r="A243" s="17"/>
    </row>
    <row r="244" spans="1:1" s="7" customFormat="1" x14ac:dyDescent="0.25">
      <c r="A244" s="17"/>
    </row>
    <row r="245" spans="1:1" s="7" customFormat="1" x14ac:dyDescent="0.25">
      <c r="A245" s="17"/>
    </row>
    <row r="246" spans="1:1" s="7" customFormat="1" x14ac:dyDescent="0.25">
      <c r="A246" s="17"/>
    </row>
    <row r="247" spans="1:1" s="7" customFormat="1" x14ac:dyDescent="0.25">
      <c r="A247" s="17"/>
    </row>
    <row r="248" spans="1:1" s="7" customFormat="1" x14ac:dyDescent="0.25">
      <c r="A248" s="17"/>
    </row>
    <row r="249" spans="1:1" s="7" customFormat="1" x14ac:dyDescent="0.25">
      <c r="A249" s="17"/>
    </row>
    <row r="250" spans="1:1" s="7" customFormat="1" x14ac:dyDescent="0.25">
      <c r="A250" s="17"/>
    </row>
    <row r="251" spans="1:1" s="7" customFormat="1" x14ac:dyDescent="0.25">
      <c r="A251" s="17"/>
    </row>
    <row r="252" spans="1:1" s="7" customFormat="1" x14ac:dyDescent="0.25">
      <c r="A252" s="17"/>
    </row>
    <row r="253" spans="1:1" s="7" customFormat="1" x14ac:dyDescent="0.25">
      <c r="A253" s="17"/>
    </row>
    <row r="254" spans="1:1" s="7" customFormat="1" x14ac:dyDescent="0.25">
      <c r="A254" s="17"/>
    </row>
    <row r="255" spans="1:1" s="7" customFormat="1" x14ac:dyDescent="0.25">
      <c r="A255" s="17"/>
    </row>
    <row r="256" spans="1:1" s="7" customFormat="1" x14ac:dyDescent="0.25">
      <c r="A256" s="17"/>
    </row>
    <row r="257" spans="1:1" s="7" customFormat="1" x14ac:dyDescent="0.25">
      <c r="A257" s="17"/>
    </row>
    <row r="258" spans="1:1" s="7" customFormat="1" x14ac:dyDescent="0.25">
      <c r="A258" s="17"/>
    </row>
    <row r="259" spans="1:1" s="7" customFormat="1" x14ac:dyDescent="0.25">
      <c r="A259" s="17"/>
    </row>
    <row r="260" spans="1:1" s="7" customFormat="1" x14ac:dyDescent="0.25">
      <c r="A260" s="17"/>
    </row>
    <row r="261" spans="1:1" s="7" customFormat="1" x14ac:dyDescent="0.25">
      <c r="A261" s="17"/>
    </row>
    <row r="262" spans="1:1" s="7" customFormat="1" x14ac:dyDescent="0.25">
      <c r="A262" s="17"/>
    </row>
    <row r="263" spans="1:1" s="7" customFormat="1" x14ac:dyDescent="0.25">
      <c r="A263" s="17"/>
    </row>
    <row r="264" spans="1:1" s="7" customFormat="1" x14ac:dyDescent="0.25">
      <c r="A264" s="17"/>
    </row>
    <row r="265" spans="1:1" s="7" customFormat="1" x14ac:dyDescent="0.25">
      <c r="A265" s="17"/>
    </row>
    <row r="266" spans="1:1" s="7" customFormat="1" x14ac:dyDescent="0.25">
      <c r="A266" s="17"/>
    </row>
    <row r="267" spans="1:1" s="7" customFormat="1" x14ac:dyDescent="0.25">
      <c r="A267" s="17"/>
    </row>
    <row r="268" spans="1:1" s="7" customFormat="1" x14ac:dyDescent="0.25">
      <c r="A268" s="17"/>
    </row>
    <row r="269" spans="1:1" s="7" customFormat="1" x14ac:dyDescent="0.25">
      <c r="A269" s="17"/>
    </row>
    <row r="270" spans="1:1" s="7" customFormat="1" x14ac:dyDescent="0.25">
      <c r="A270" s="17"/>
    </row>
    <row r="271" spans="1:1" s="7" customFormat="1" x14ac:dyDescent="0.25">
      <c r="A271" s="17"/>
    </row>
    <row r="272" spans="1:1" s="7" customFormat="1" x14ac:dyDescent="0.25">
      <c r="A272" s="17"/>
    </row>
    <row r="273" spans="1:1" s="7" customFormat="1" x14ac:dyDescent="0.25">
      <c r="A273" s="17"/>
    </row>
    <row r="274" spans="1:1" s="7" customFormat="1" x14ac:dyDescent="0.25">
      <c r="A274" s="17"/>
    </row>
    <row r="275" spans="1:1" s="7" customFormat="1" x14ac:dyDescent="0.25">
      <c r="A275" s="17"/>
    </row>
    <row r="276" spans="1:1" s="7" customFormat="1" x14ac:dyDescent="0.25">
      <c r="A276" s="17"/>
    </row>
    <row r="277" spans="1:1" s="7" customFormat="1" x14ac:dyDescent="0.25">
      <c r="A277" s="17"/>
    </row>
    <row r="278" spans="1:1" s="7" customFormat="1" x14ac:dyDescent="0.25">
      <c r="A278" s="17"/>
    </row>
    <row r="279" spans="1:1" s="7" customFormat="1" x14ac:dyDescent="0.25">
      <c r="A279" s="17"/>
    </row>
    <row r="280" spans="1:1" s="7" customFormat="1" x14ac:dyDescent="0.25">
      <c r="A280" s="17"/>
    </row>
    <row r="281" spans="1:1" s="7" customFormat="1" x14ac:dyDescent="0.25">
      <c r="A281" s="17"/>
    </row>
    <row r="282" spans="1:1" s="7" customFormat="1" x14ac:dyDescent="0.25">
      <c r="A282" s="17"/>
    </row>
    <row r="283" spans="1:1" s="7" customFormat="1" x14ac:dyDescent="0.25">
      <c r="A283" s="17"/>
    </row>
    <row r="284" spans="1:1" s="7" customFormat="1" x14ac:dyDescent="0.25">
      <c r="A284" s="17"/>
    </row>
    <row r="285" spans="1:1" s="7" customFormat="1" x14ac:dyDescent="0.25">
      <c r="A285" s="17"/>
    </row>
    <row r="286" spans="1:1" s="7" customFormat="1" x14ac:dyDescent="0.25">
      <c r="A286" s="17"/>
    </row>
    <row r="287" spans="1:1" s="7" customFormat="1" x14ac:dyDescent="0.25">
      <c r="A287" s="17"/>
    </row>
    <row r="288" spans="1:1" s="7" customFormat="1" x14ac:dyDescent="0.25">
      <c r="A288" s="17"/>
    </row>
    <row r="289" spans="1:1" s="7" customFormat="1" x14ac:dyDescent="0.25">
      <c r="A289" s="17"/>
    </row>
    <row r="290" spans="1:1" s="7" customFormat="1" x14ac:dyDescent="0.25">
      <c r="A290" s="17"/>
    </row>
    <row r="291" spans="1:1" s="7" customFormat="1" x14ac:dyDescent="0.25">
      <c r="A291" s="17"/>
    </row>
    <row r="292" spans="1:1" s="7" customFormat="1" x14ac:dyDescent="0.25">
      <c r="A292" s="17"/>
    </row>
    <row r="293" spans="1:1" s="7" customFormat="1" x14ac:dyDescent="0.25">
      <c r="A293" s="17"/>
    </row>
    <row r="294" spans="1:1" s="7" customFormat="1" x14ac:dyDescent="0.25">
      <c r="A294" s="17"/>
    </row>
    <row r="295" spans="1:1" s="7" customFormat="1" x14ac:dyDescent="0.25">
      <c r="A295" s="17"/>
    </row>
    <row r="296" spans="1:1" s="7" customFormat="1" x14ac:dyDescent="0.25">
      <c r="A296" s="17"/>
    </row>
    <row r="297" spans="1:1" s="7" customFormat="1" x14ac:dyDescent="0.25">
      <c r="A297" s="17"/>
    </row>
    <row r="298" spans="1:1" s="7" customFormat="1" x14ac:dyDescent="0.25">
      <c r="A298" s="17"/>
    </row>
    <row r="299" spans="1:1" s="7" customFormat="1" x14ac:dyDescent="0.25">
      <c r="A299" s="17"/>
    </row>
    <row r="300" spans="1:1" s="7" customFormat="1" x14ac:dyDescent="0.25">
      <c r="A300" s="17"/>
    </row>
    <row r="301" spans="1:1" s="7" customFormat="1" x14ac:dyDescent="0.25">
      <c r="A301" s="17"/>
    </row>
    <row r="302" spans="1:1" s="7" customFormat="1" x14ac:dyDescent="0.25">
      <c r="A302" s="17"/>
    </row>
    <row r="303" spans="1:1" s="7" customFormat="1" x14ac:dyDescent="0.25">
      <c r="A303" s="17"/>
    </row>
    <row r="304" spans="1:1" s="7" customFormat="1" x14ac:dyDescent="0.25">
      <c r="A304" s="17"/>
    </row>
    <row r="305" spans="1:1" s="7" customFormat="1" x14ac:dyDescent="0.25">
      <c r="A305" s="17"/>
    </row>
    <row r="306" spans="1:1" s="7" customFormat="1" x14ac:dyDescent="0.25">
      <c r="A306" s="17"/>
    </row>
    <row r="307" spans="1:1" s="7" customFormat="1" x14ac:dyDescent="0.25">
      <c r="A307" s="17"/>
    </row>
    <row r="308" spans="1:1" s="7" customFormat="1" x14ac:dyDescent="0.25">
      <c r="A308" s="17"/>
    </row>
    <row r="309" spans="1:1" s="7" customFormat="1" x14ac:dyDescent="0.25">
      <c r="A309" s="17"/>
    </row>
    <row r="310" spans="1:1" s="7" customFormat="1" x14ac:dyDescent="0.25">
      <c r="A310" s="17"/>
    </row>
    <row r="311" spans="1:1" s="7" customFormat="1" x14ac:dyDescent="0.25">
      <c r="A311" s="17"/>
    </row>
    <row r="312" spans="1:1" s="7" customFormat="1" x14ac:dyDescent="0.25">
      <c r="A312" s="17"/>
    </row>
    <row r="313" spans="1:1" s="7" customFormat="1" x14ac:dyDescent="0.25">
      <c r="A313" s="17"/>
    </row>
    <row r="314" spans="1:1" s="7" customFormat="1" x14ac:dyDescent="0.25">
      <c r="A314" s="17"/>
    </row>
    <row r="315" spans="1:1" s="7" customFormat="1" x14ac:dyDescent="0.25">
      <c r="A315" s="17"/>
    </row>
    <row r="316" spans="1:1" s="7" customFormat="1" x14ac:dyDescent="0.25">
      <c r="A316" s="17"/>
    </row>
    <row r="317" spans="1:1" s="7" customFormat="1" x14ac:dyDescent="0.25">
      <c r="A317" s="17"/>
    </row>
    <row r="318" spans="1:1" s="7" customFormat="1" x14ac:dyDescent="0.25">
      <c r="A318" s="17"/>
    </row>
    <row r="319" spans="1:1" s="7" customFormat="1" x14ac:dyDescent="0.25">
      <c r="A319" s="17"/>
    </row>
    <row r="320" spans="1:1" s="7" customFormat="1" x14ac:dyDescent="0.25">
      <c r="A320" s="17"/>
    </row>
    <row r="321" spans="1:1" s="7" customFormat="1" x14ac:dyDescent="0.25">
      <c r="A321" s="17"/>
    </row>
    <row r="322" spans="1:1" s="7" customFormat="1" x14ac:dyDescent="0.25">
      <c r="A322" s="17"/>
    </row>
    <row r="323" spans="1:1" s="7" customFormat="1" x14ac:dyDescent="0.25">
      <c r="A323" s="17"/>
    </row>
    <row r="324" spans="1:1" s="7" customFormat="1" x14ac:dyDescent="0.25">
      <c r="A324" s="17"/>
    </row>
    <row r="325" spans="1:1" s="7" customFormat="1" x14ac:dyDescent="0.25">
      <c r="A325" s="17"/>
    </row>
    <row r="326" spans="1:1" s="7" customFormat="1" x14ac:dyDescent="0.25">
      <c r="A326" s="17"/>
    </row>
    <row r="327" spans="1:1" s="7" customFormat="1" x14ac:dyDescent="0.25">
      <c r="A327" s="17"/>
    </row>
    <row r="328" spans="1:1" s="7" customFormat="1" x14ac:dyDescent="0.25">
      <c r="A328" s="17"/>
    </row>
    <row r="329" spans="1:1" s="7" customFormat="1" x14ac:dyDescent="0.25">
      <c r="A329" s="17"/>
    </row>
    <row r="330" spans="1:1" s="7" customFormat="1" x14ac:dyDescent="0.25">
      <c r="A330" s="17"/>
    </row>
    <row r="331" spans="1:1" s="7" customFormat="1" x14ac:dyDescent="0.25">
      <c r="A331" s="17"/>
    </row>
    <row r="332" spans="1:1" s="7" customFormat="1" x14ac:dyDescent="0.25">
      <c r="A332" s="17"/>
    </row>
    <row r="333" spans="1:1" s="7" customFormat="1" x14ac:dyDescent="0.25">
      <c r="A333" s="17"/>
    </row>
    <row r="334" spans="1:1" s="7" customFormat="1" x14ac:dyDescent="0.25">
      <c r="A334" s="17"/>
    </row>
    <row r="335" spans="1:1" s="7" customFormat="1" x14ac:dyDescent="0.25">
      <c r="A335" s="17"/>
    </row>
    <row r="336" spans="1:1" s="7" customFormat="1" x14ac:dyDescent="0.25">
      <c r="A336" s="17"/>
    </row>
    <row r="337" spans="1:1" s="7" customFormat="1" x14ac:dyDescent="0.25">
      <c r="A337" s="17"/>
    </row>
    <row r="338" spans="1:1" s="7" customFormat="1" x14ac:dyDescent="0.25">
      <c r="A338" s="17"/>
    </row>
    <row r="339" spans="1:1" s="7" customFormat="1" x14ac:dyDescent="0.25">
      <c r="A339" s="17"/>
    </row>
    <row r="340" spans="1:1" s="7" customFormat="1" x14ac:dyDescent="0.25">
      <c r="A340" s="17"/>
    </row>
    <row r="341" spans="1:1" s="7" customFormat="1" x14ac:dyDescent="0.25">
      <c r="A341" s="17"/>
    </row>
    <row r="342" spans="1:1" s="7" customFormat="1" x14ac:dyDescent="0.25">
      <c r="A342" s="17"/>
    </row>
    <row r="343" spans="1:1" s="7" customFormat="1" x14ac:dyDescent="0.25">
      <c r="A343" s="17"/>
    </row>
    <row r="344" spans="1:1" s="7" customFormat="1" x14ac:dyDescent="0.25">
      <c r="A344" s="17"/>
    </row>
    <row r="345" spans="1:1" s="7" customFormat="1" x14ac:dyDescent="0.25">
      <c r="A345" s="17"/>
    </row>
    <row r="346" spans="1:1" s="7" customFormat="1" x14ac:dyDescent="0.25">
      <c r="A346" s="17"/>
    </row>
    <row r="347" spans="1:1" s="7" customFormat="1" x14ac:dyDescent="0.25">
      <c r="A347" s="17"/>
    </row>
    <row r="348" spans="1:1" s="7" customFormat="1" x14ac:dyDescent="0.25">
      <c r="A348" s="17"/>
    </row>
    <row r="349" spans="1:1" s="7" customFormat="1" x14ac:dyDescent="0.25">
      <c r="A349" s="17"/>
    </row>
    <row r="350" spans="1:1" s="7" customFormat="1" x14ac:dyDescent="0.25">
      <c r="A350" s="17"/>
    </row>
    <row r="351" spans="1:1" s="7" customFormat="1" x14ac:dyDescent="0.25">
      <c r="A351" s="17"/>
    </row>
    <row r="352" spans="1:1" s="7" customFormat="1" x14ac:dyDescent="0.25">
      <c r="A352" s="17"/>
    </row>
    <row r="353" spans="1:1" s="7" customFormat="1" x14ac:dyDescent="0.25">
      <c r="A353" s="17"/>
    </row>
    <row r="354" spans="1:1" s="7" customFormat="1" x14ac:dyDescent="0.25">
      <c r="A354" s="17"/>
    </row>
    <row r="355" spans="1:1" s="7" customFormat="1" x14ac:dyDescent="0.25">
      <c r="A355" s="17"/>
    </row>
    <row r="356" spans="1:1" s="7" customFormat="1" x14ac:dyDescent="0.25">
      <c r="A356" s="17"/>
    </row>
    <row r="357" spans="1:1" s="7" customFormat="1" x14ac:dyDescent="0.25">
      <c r="A357" s="17"/>
    </row>
    <row r="358" spans="1:1" s="7" customFormat="1" x14ac:dyDescent="0.25">
      <c r="A358" s="17"/>
    </row>
    <row r="359" spans="1:1" s="7" customFormat="1" x14ac:dyDescent="0.25">
      <c r="A359" s="17"/>
    </row>
    <row r="360" spans="1:1" s="7" customFormat="1" x14ac:dyDescent="0.25">
      <c r="A360" s="17"/>
    </row>
    <row r="361" spans="1:1" s="7" customFormat="1" x14ac:dyDescent="0.25">
      <c r="A361" s="17"/>
    </row>
    <row r="362" spans="1:1" s="7" customFormat="1" x14ac:dyDescent="0.25">
      <c r="A362" s="17"/>
    </row>
    <row r="363" spans="1:1" s="7" customFormat="1" x14ac:dyDescent="0.25">
      <c r="A363" s="17"/>
    </row>
    <row r="364" spans="1:1" s="7" customFormat="1" x14ac:dyDescent="0.25">
      <c r="A364" s="17"/>
    </row>
    <row r="365" spans="1:1" s="7" customFormat="1" x14ac:dyDescent="0.25">
      <c r="A365" s="17"/>
    </row>
    <row r="366" spans="1:1" s="7" customFormat="1" x14ac:dyDescent="0.25">
      <c r="A366" s="17"/>
    </row>
    <row r="367" spans="1:1" s="7" customFormat="1" x14ac:dyDescent="0.25">
      <c r="A367" s="17"/>
    </row>
    <row r="368" spans="1:1" s="7" customFormat="1" x14ac:dyDescent="0.25">
      <c r="A368" s="17"/>
    </row>
    <row r="369" spans="1:1" s="7" customFormat="1" x14ac:dyDescent="0.25">
      <c r="A369" s="17"/>
    </row>
    <row r="370" spans="1:1" s="7" customFormat="1" x14ac:dyDescent="0.25">
      <c r="A370" s="17"/>
    </row>
    <row r="371" spans="1:1" s="7" customFormat="1" x14ac:dyDescent="0.25">
      <c r="A371" s="17"/>
    </row>
    <row r="372" spans="1:1" s="7" customFormat="1" x14ac:dyDescent="0.25">
      <c r="A372" s="17"/>
    </row>
    <row r="373" spans="1:1" s="7" customFormat="1" x14ac:dyDescent="0.25"/>
    <row r="374" spans="1:1" s="7" customFormat="1" x14ac:dyDescent="0.25"/>
    <row r="375" spans="1:1" s="7" customFormat="1" x14ac:dyDescent="0.25"/>
    <row r="376" spans="1:1" s="7" customFormat="1" x14ac:dyDescent="0.25"/>
    <row r="377" spans="1:1" s="7" customFormat="1" x14ac:dyDescent="0.25"/>
    <row r="378" spans="1:1" s="7" customFormat="1" x14ac:dyDescent="0.25"/>
    <row r="379" spans="1:1" s="7" customFormat="1" x14ac:dyDescent="0.25"/>
    <row r="380" spans="1:1" s="7" customFormat="1" x14ac:dyDescent="0.25"/>
    <row r="381" spans="1:1" s="7" customFormat="1" x14ac:dyDescent="0.25"/>
    <row r="382" spans="1:1" s="7" customFormat="1" x14ac:dyDescent="0.25"/>
    <row r="383" spans="1:1" s="7" customFormat="1" x14ac:dyDescent="0.25"/>
    <row r="384" spans="1:1" s="7" customFormat="1" x14ac:dyDescent="0.25"/>
    <row r="385" s="7" customFormat="1" x14ac:dyDescent="0.25"/>
    <row r="386" s="7" customFormat="1" x14ac:dyDescent="0.25"/>
    <row r="387" s="7" customFormat="1" x14ac:dyDescent="0.25"/>
    <row r="388" s="7" customFormat="1" x14ac:dyDescent="0.25"/>
    <row r="389" s="7" customFormat="1" x14ac:dyDescent="0.25"/>
    <row r="390" s="7" customFormat="1" x14ac:dyDescent="0.25"/>
    <row r="391" s="7" customFormat="1" x14ac:dyDescent="0.25"/>
    <row r="392" s="7" customFormat="1" x14ac:dyDescent="0.25"/>
    <row r="393" s="7" customFormat="1" x14ac:dyDescent="0.25"/>
    <row r="394" s="7" customFormat="1" x14ac:dyDescent="0.25"/>
    <row r="395" s="7" customFormat="1" x14ac:dyDescent="0.25"/>
    <row r="396" s="7" customFormat="1" x14ac:dyDescent="0.25"/>
    <row r="397" s="7" customFormat="1" x14ac:dyDescent="0.25"/>
    <row r="398" s="7" customFormat="1" x14ac:dyDescent="0.25"/>
    <row r="399" s="7" customFormat="1" x14ac:dyDescent="0.25"/>
    <row r="400" s="7" customFormat="1" x14ac:dyDescent="0.25"/>
    <row r="401" s="7" customFormat="1" x14ac:dyDescent="0.25"/>
    <row r="402" s="7" customFormat="1" x14ac:dyDescent="0.25"/>
    <row r="403" s="7" customFormat="1" x14ac:dyDescent="0.25"/>
    <row r="404" s="7" customFormat="1" x14ac:dyDescent="0.25"/>
    <row r="405" s="7" customFormat="1" x14ac:dyDescent="0.25"/>
    <row r="406" s="7" customFormat="1" x14ac:dyDescent="0.25"/>
    <row r="407" s="7" customFormat="1" x14ac:dyDescent="0.25"/>
    <row r="408" s="7" customFormat="1" x14ac:dyDescent="0.25"/>
    <row r="409" s="7" customFormat="1" x14ac:dyDescent="0.25"/>
    <row r="410" s="7" customFormat="1" x14ac:dyDescent="0.25"/>
    <row r="411" s="7" customFormat="1" x14ac:dyDescent="0.25"/>
    <row r="412" s="7" customFormat="1" x14ac:dyDescent="0.25"/>
    <row r="413" s="7" customFormat="1" x14ac:dyDescent="0.25"/>
    <row r="414" s="7" customFormat="1" x14ac:dyDescent="0.25"/>
    <row r="415" s="7" customFormat="1" x14ac:dyDescent="0.25"/>
    <row r="416" s="7" customFormat="1" x14ac:dyDescent="0.25"/>
    <row r="417" s="7" customFormat="1" x14ac:dyDescent="0.25"/>
    <row r="418" s="7" customFormat="1" x14ac:dyDescent="0.25"/>
    <row r="419" s="7" customFormat="1" x14ac:dyDescent="0.25"/>
    <row r="420" s="7" customFormat="1" x14ac:dyDescent="0.25"/>
    <row r="421" s="7" customFormat="1" x14ac:dyDescent="0.25"/>
    <row r="422" s="7" customFormat="1" x14ac:dyDescent="0.25"/>
    <row r="423" s="7" customFormat="1" x14ac:dyDescent="0.25"/>
    <row r="424" s="7" customFormat="1" x14ac:dyDescent="0.25"/>
    <row r="425" s="7" customFormat="1" x14ac:dyDescent="0.25"/>
    <row r="426" s="7" customFormat="1" x14ac:dyDescent="0.25"/>
    <row r="427" s="7" customFormat="1" x14ac:dyDescent="0.25"/>
    <row r="428" s="7" customFormat="1" x14ac:dyDescent="0.25"/>
    <row r="429" s="7" customForma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@</vt:lpstr>
      <vt:lpstr>Calcolo 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Utente Windows</cp:lastModifiedBy>
  <dcterms:created xsi:type="dcterms:W3CDTF">2017-04-01T09:51:11Z</dcterms:created>
  <dcterms:modified xsi:type="dcterms:W3CDTF">2017-04-01T10:00:50Z</dcterms:modified>
</cp:coreProperties>
</file>