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9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<sst xmlns="http://schemas.openxmlformats.org/spreadsheetml/2006/main" count="146" uniqueCount="96">
  <si>
    <t>Aliquota IRES</t>
  </si>
  <si>
    <t>A1 m1</t>
  </si>
  <si>
    <t>A1 m2</t>
  </si>
  <si>
    <t>A1 m3</t>
  </si>
  <si>
    <t>A1 m4</t>
  </si>
  <si>
    <t>A1 m5</t>
  </si>
  <si>
    <t>A1 m6</t>
  </si>
  <si>
    <t>A1 m7</t>
  </si>
  <si>
    <t>A1 m8</t>
  </si>
  <si>
    <t>A1 m9</t>
  </si>
  <si>
    <t>A1 m10</t>
  </si>
  <si>
    <t>A1 m11</t>
  </si>
  <si>
    <t>A1 m12</t>
  </si>
  <si>
    <t>A2 m1</t>
  </si>
  <si>
    <t>A2 m2</t>
  </si>
  <si>
    <t>A2 m3</t>
  </si>
  <si>
    <t>A2 m4</t>
  </si>
  <si>
    <t>A2 m5</t>
  </si>
  <si>
    <t>A2 m6</t>
  </si>
  <si>
    <t>A2 m7</t>
  </si>
  <si>
    <t>A2 m8</t>
  </si>
  <si>
    <t>A2 m9</t>
  </si>
  <si>
    <t>A2 m10</t>
  </si>
  <si>
    <t>A2 m11</t>
  </si>
  <si>
    <t>A2 m12</t>
  </si>
  <si>
    <t>A3 m1</t>
  </si>
  <si>
    <t>A3 m2</t>
  </si>
  <si>
    <t>A3 m3</t>
  </si>
  <si>
    <t>A3 m4</t>
  </si>
  <si>
    <t>A3 m5</t>
  </si>
  <si>
    <t>A3 m6</t>
  </si>
  <si>
    <t>A3 m7</t>
  </si>
  <si>
    <t>A3 m8</t>
  </si>
  <si>
    <t>A3 m9</t>
  </si>
  <si>
    <t>A3 m10</t>
  </si>
  <si>
    <t>A3 m11</t>
  </si>
  <si>
    <t>A3 m12</t>
  </si>
  <si>
    <t>A4 m1</t>
  </si>
  <si>
    <t>A4 m2</t>
  </si>
  <si>
    <t>A4 m3</t>
  </si>
  <si>
    <t>A4 m4</t>
  </si>
  <si>
    <t>A4 m5</t>
  </si>
  <si>
    <t>A4 m6</t>
  </si>
  <si>
    <t>A4 m7</t>
  </si>
  <si>
    <t>A4 m8</t>
  </si>
  <si>
    <t>A4 m9</t>
  </si>
  <si>
    <t>A4 m10</t>
  </si>
  <si>
    <t>A4 m11</t>
  </si>
  <si>
    <t>A4 m12</t>
  </si>
  <si>
    <t>A5 m1</t>
  </si>
  <si>
    <t>A5 m2</t>
  </si>
  <si>
    <t>A5 m3</t>
  </si>
  <si>
    <t>A5 m4</t>
  </si>
  <si>
    <t>A5 m5</t>
  </si>
  <si>
    <t>A5 m6</t>
  </si>
  <si>
    <t>A5 m7</t>
  </si>
  <si>
    <t>A5 m8</t>
  </si>
  <si>
    <t>A5 m9</t>
  </si>
  <si>
    <t>A5 m10</t>
  </si>
  <si>
    <t>A5 m11</t>
  </si>
  <si>
    <t>A5 m12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</si>
  <si>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</si>
  <si>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</si>
  <si>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</si>
  <si>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</si>
  <si>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</si>
  <si>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</si>
  <si>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</si>
  <si>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</si>
  <si>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</si>
  <si>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</si>
  <si>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</si>
  <si>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</si>
  <si>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Saldo</t>
  </si>
  <si>
    <t>1° Acconto</t>
  </si>
  <si>
    <t>2° Acconto</t>
  </si>
  <si>
    <t>Importo minimo acconto per rateizzazione</t>
  </si>
  <si>
    <t>VERSAMENTO</t>
  </si>
  <si>
    <t>Imponibile anno</t>
  </si>
  <si>
    <t>celle input</t>
  </si>
  <si>
    <t>Imponibile Fiscale IRAP</t>
  </si>
  <si>
    <t>A) Valore della Produzione</t>
  </si>
  <si>
    <t>1) ricavi delle vendite e delle prestazioni;</t>
  </si>
  <si>
    <t>2) variazioni delle rimanenze di prodotti in corso di lavorazione, semilavorati e finiti;</t>
  </si>
  <si>
    <t>4) incrementi di immobilizzazioni per lavori interni;</t>
  </si>
  <si>
    <t>5) altri ricavi e proventi, con separata indicazione dei contributi in conto esercizio;</t>
  </si>
  <si>
    <t>3) variazione dei lavori in corso su ordinazione;</t>
  </si>
  <si>
    <t>B) Costi della Produzione</t>
  </si>
  <si>
    <t>6) per materie prime, sussidiarie, di consumo e di merci;</t>
  </si>
  <si>
    <t>7) per servizi;</t>
  </si>
  <si>
    <t>10 a) ammortamento delle immobilizzazioni immateriali;</t>
  </si>
  <si>
    <t>10 b) ammortamento delle immobilizzazioni materiali;</t>
  </si>
  <si>
    <t>11) variazione delle rimanenze di materie prime, sussidiarie, di consumo e merci;</t>
  </si>
  <si>
    <t>8) per godimento di beni  terzi (tranne gli interessi di leasing);</t>
  </si>
  <si>
    <t>14) oneri diversi di gestione</t>
  </si>
  <si>
    <t>Imposta IRAP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</si>
</sst>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"/>
    <numFmt numFmtId="165" formatCode="&quot;€&quot;\ #,##0.00"/>
    <numFmt numFmtId="166" formatCode="0.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164" fontId="32" fillId="2" borderId="0" xfId="0" applyNumberFormat="1" applyFont="1" applyFill="1" applyAlignment="1" applyProtection="1">
      <alignment horizontal="center"/>
      <protection hidden="1"/>
    </xf>
    <xf numFmtId="165" fontId="0" fillId="16" borderId="0" xfId="0" applyNumberFormat="1" applyFill="1" applyAlignment="1" applyProtection="1">
      <alignment/>
      <protection locked="0"/>
    </xf>
    <xf numFmtId="165" fontId="0" fillId="16" borderId="0" xfId="0" applyNumberFormat="1" applyFill="1" applyAlignment="1" applyProtection="1">
      <alignment horizontal="center"/>
      <protection locked="0"/>
    </xf>
    <xf numFmtId="10" fontId="32" fillId="16" borderId="0" xfId="57" applyNumberFormat="1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32" fillId="16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6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wrapText="1"/>
      <protection/>
    </xf>
    <xf numFmtId="0" fontId="32" fillId="0" borderId="0" xfId="0" applyFont="1" applyAlignment="1" applyProtection="1">
      <alignment/>
      <protection/>
    </xf>
    <xf numFmtId="165" fontId="32" fillId="0" borderId="0" xfId="0" applyNumberFormat="1" applyFont="1" applyAlignment="1" applyProtection="1">
      <alignment/>
      <protection/>
    </xf>
    <xf numFmtId="0" fontId="0" fillId="33" borderId="0" xfId="0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J53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38" sqref="C38"/>
    </sheetView>
  </sheetViews>
  <sheetFormatPr defaultColWidth="9.140625" defaultRowHeight="15"/>
  <cols>
    <col min="1" max="1" width="9.140625" style="5" customWidth="1"/>
    <col min="2" max="2" width="52.57421875" style="5" bestFit="1" customWidth="1"/>
    <col min="3" max="3" width="12.28125" style="5" bestFit="1" customWidth="1"/>
    <col min="4" max="4" width="13.28125" style="5" bestFit="1" customWidth="1"/>
    <col min="5" max="11" width="12.28125" style="5" bestFit="1" customWidth="1"/>
    <col min="12" max="13" width="11.57421875" style="5" bestFit="1" customWidth="1"/>
    <col min="14" max="14" width="14.00390625" style="5" bestFit="1" customWidth="1"/>
    <col min="15" max="17" width="11.57421875" style="5" bestFit="1" customWidth="1"/>
    <col min="18" max="25" width="12.28125" style="5" bestFit="1" customWidth="1"/>
    <col min="26" max="26" width="14.00390625" style="5" bestFit="1" customWidth="1"/>
    <col min="27" max="28" width="11.57421875" style="5" bestFit="1" customWidth="1"/>
    <col min="29" max="36" width="12.28125" style="5" bestFit="1" customWidth="1"/>
    <col min="37" max="37" width="11.57421875" style="5" bestFit="1" customWidth="1"/>
    <col min="38" max="38" width="14.00390625" style="5" bestFit="1" customWidth="1"/>
    <col min="39" max="49" width="11.57421875" style="5" bestFit="1" customWidth="1"/>
    <col min="50" max="50" width="14.00390625" style="5" bestFit="1" customWidth="1"/>
    <col min="51" max="51" width="11.57421875" style="5" bestFit="1" customWidth="1"/>
    <col min="52" max="52" width="13.28125" style="5" bestFit="1" customWidth="1"/>
    <col min="53" max="61" width="11.57421875" style="5" bestFit="1" customWidth="1"/>
    <col min="62" max="62" width="14.00390625" style="5" bestFit="1" customWidth="1"/>
    <col min="63" max="16384" width="9.140625" style="5" customWidth="1"/>
  </cols>
  <sheetData>
    <row r="2" spans="2:6" ht="15">
      <c r="B2" s="5" t="s">
        <v>0</v>
      </c>
      <c r="C2" s="4">
        <v>0.039</v>
      </c>
      <c r="F2" s="6" t="s">
        <v>79</v>
      </c>
    </row>
    <row r="4" spans="2:3" ht="15">
      <c r="B4" s="5" t="s">
        <v>76</v>
      </c>
      <c r="C4" s="3">
        <v>103</v>
      </c>
    </row>
    <row r="6" spans="3:62" ht="15">
      <c r="C6" s="7" t="s">
        <v>61</v>
      </c>
      <c r="D6" s="7" t="s">
        <v>62</v>
      </c>
      <c r="E6" s="7" t="s">
        <v>63</v>
      </c>
      <c r="F6" s="7" t="s">
        <v>64</v>
      </c>
      <c r="G6" s="7" t="s">
        <v>65</v>
      </c>
      <c r="H6" s="7" t="s">
        <v>66</v>
      </c>
      <c r="I6" s="7" t="s">
        <v>67</v>
      </c>
      <c r="J6" s="7" t="s">
        <v>68</v>
      </c>
      <c r="K6" s="7" t="s">
        <v>69</v>
      </c>
      <c r="L6" s="7" t="s">
        <v>70</v>
      </c>
      <c r="M6" s="7" t="s">
        <v>71</v>
      </c>
      <c r="N6" s="7" t="s">
        <v>72</v>
      </c>
      <c r="O6" s="7" t="s">
        <v>61</v>
      </c>
      <c r="P6" s="7" t="s">
        <v>62</v>
      </c>
      <c r="Q6" s="7" t="s">
        <v>63</v>
      </c>
      <c r="R6" s="7" t="s">
        <v>64</v>
      </c>
      <c r="S6" s="7" t="s">
        <v>65</v>
      </c>
      <c r="T6" s="7" t="s">
        <v>66</v>
      </c>
      <c r="U6" s="7" t="s">
        <v>67</v>
      </c>
      <c r="V6" s="7" t="s">
        <v>68</v>
      </c>
      <c r="W6" s="7" t="s">
        <v>69</v>
      </c>
      <c r="X6" s="7" t="s">
        <v>70</v>
      </c>
      <c r="Y6" s="7" t="s">
        <v>71</v>
      </c>
      <c r="Z6" s="7" t="s">
        <v>72</v>
      </c>
      <c r="AA6" s="7" t="s">
        <v>61</v>
      </c>
      <c r="AB6" s="7" t="s">
        <v>62</v>
      </c>
      <c r="AC6" s="7" t="s">
        <v>63</v>
      </c>
      <c r="AD6" s="7" t="s">
        <v>64</v>
      </c>
      <c r="AE6" s="7" t="s">
        <v>65</v>
      </c>
      <c r="AF6" s="7" t="s">
        <v>66</v>
      </c>
      <c r="AG6" s="7" t="s">
        <v>67</v>
      </c>
      <c r="AH6" s="7" t="s">
        <v>68</v>
      </c>
      <c r="AI6" s="7" t="s">
        <v>69</v>
      </c>
      <c r="AJ6" s="7" t="s">
        <v>70</v>
      </c>
      <c r="AK6" s="7" t="s">
        <v>71</v>
      </c>
      <c r="AL6" s="7" t="s">
        <v>72</v>
      </c>
      <c r="AM6" s="7" t="s">
        <v>61</v>
      </c>
      <c r="AN6" s="7" t="s">
        <v>62</v>
      </c>
      <c r="AO6" s="7" t="s">
        <v>63</v>
      </c>
      <c r="AP6" s="7" t="s">
        <v>64</v>
      </c>
      <c r="AQ6" s="7" t="s">
        <v>65</v>
      </c>
      <c r="AR6" s="7" t="s">
        <v>66</v>
      </c>
      <c r="AS6" s="7" t="s">
        <v>67</v>
      </c>
      <c r="AT6" s="7" t="s">
        <v>68</v>
      </c>
      <c r="AU6" s="7" t="s">
        <v>69</v>
      </c>
      <c r="AV6" s="7" t="s">
        <v>70</v>
      </c>
      <c r="AW6" s="7" t="s">
        <v>71</v>
      </c>
      <c r="AX6" s="7" t="s">
        <v>72</v>
      </c>
      <c r="AY6" s="7" t="s">
        <v>61</v>
      </c>
      <c r="AZ6" s="7" t="s">
        <v>62</v>
      </c>
      <c r="BA6" s="7" t="s">
        <v>63</v>
      </c>
      <c r="BB6" s="7" t="s">
        <v>64</v>
      </c>
      <c r="BC6" s="7" t="s">
        <v>65</v>
      </c>
      <c r="BD6" s="7" t="s">
        <v>66</v>
      </c>
      <c r="BE6" s="7" t="s">
        <v>67</v>
      </c>
      <c r="BF6" s="7" t="s">
        <v>68</v>
      </c>
      <c r="BG6" s="7" t="s">
        <v>69</v>
      </c>
      <c r="BH6" s="7" t="s">
        <v>70</v>
      </c>
      <c r="BI6" s="7" t="s">
        <v>71</v>
      </c>
      <c r="BJ6" s="7" t="s">
        <v>72</v>
      </c>
    </row>
    <row r="7" spans="3:62" ht="15"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 t="s">
        <v>6</v>
      </c>
      <c r="I7" s="1" t="s">
        <v>7</v>
      </c>
      <c r="J7" s="1" t="s">
        <v>8</v>
      </c>
      <c r="K7" s="1" t="s">
        <v>9</v>
      </c>
      <c r="L7" s="1" t="s">
        <v>10</v>
      </c>
      <c r="M7" s="1" t="s">
        <v>11</v>
      </c>
      <c r="N7" s="1" t="s">
        <v>12</v>
      </c>
      <c r="O7" s="1" t="s">
        <v>13</v>
      </c>
      <c r="P7" s="1" t="s">
        <v>14</v>
      </c>
      <c r="Q7" s="1" t="s">
        <v>15</v>
      </c>
      <c r="R7" s="1" t="s">
        <v>16</v>
      </c>
      <c r="S7" s="1" t="s">
        <v>17</v>
      </c>
      <c r="T7" s="1" t="s">
        <v>18</v>
      </c>
      <c r="U7" s="1" t="s">
        <v>19</v>
      </c>
      <c r="V7" s="1" t="s">
        <v>20</v>
      </c>
      <c r="W7" s="1" t="s">
        <v>21</v>
      </c>
      <c r="X7" s="1" t="s">
        <v>22</v>
      </c>
      <c r="Y7" s="1" t="s">
        <v>23</v>
      </c>
      <c r="Z7" s="1" t="s">
        <v>24</v>
      </c>
      <c r="AA7" s="1" t="s">
        <v>25</v>
      </c>
      <c r="AB7" s="1" t="s">
        <v>26</v>
      </c>
      <c r="AC7" s="1" t="s">
        <v>27</v>
      </c>
      <c r="AD7" s="1" t="s">
        <v>28</v>
      </c>
      <c r="AE7" s="1" t="s">
        <v>29</v>
      </c>
      <c r="AF7" s="1" t="s">
        <v>30</v>
      </c>
      <c r="AG7" s="1" t="s">
        <v>31</v>
      </c>
      <c r="AH7" s="1" t="s">
        <v>32</v>
      </c>
      <c r="AI7" s="1" t="s">
        <v>33</v>
      </c>
      <c r="AJ7" s="1" t="s">
        <v>34</v>
      </c>
      <c r="AK7" s="1" t="s">
        <v>35</v>
      </c>
      <c r="AL7" s="1" t="s">
        <v>36</v>
      </c>
      <c r="AM7" s="1" t="s">
        <v>37</v>
      </c>
      <c r="AN7" s="1" t="s">
        <v>38</v>
      </c>
      <c r="AO7" s="1" t="s">
        <v>39</v>
      </c>
      <c r="AP7" s="1" t="s">
        <v>40</v>
      </c>
      <c r="AQ7" s="1" t="s">
        <v>41</v>
      </c>
      <c r="AR7" s="1" t="s">
        <v>42</v>
      </c>
      <c r="AS7" s="1" t="s">
        <v>43</v>
      </c>
      <c r="AT7" s="1" t="s">
        <v>44</v>
      </c>
      <c r="AU7" s="1" t="s">
        <v>45</v>
      </c>
      <c r="AV7" s="1" t="s">
        <v>46</v>
      </c>
      <c r="AW7" s="1" t="s">
        <v>47</v>
      </c>
      <c r="AX7" s="1" t="s">
        <v>48</v>
      </c>
      <c r="AY7" s="1" t="s">
        <v>49</v>
      </c>
      <c r="AZ7" s="1" t="s">
        <v>50</v>
      </c>
      <c r="BA7" s="1" t="s">
        <v>51</v>
      </c>
      <c r="BB7" s="1" t="s">
        <v>52</v>
      </c>
      <c r="BC7" s="1" t="s">
        <v>53</v>
      </c>
      <c r="BD7" s="1" t="s">
        <v>54</v>
      </c>
      <c r="BE7" s="1" t="s">
        <v>55</v>
      </c>
      <c r="BF7" s="1" t="s">
        <v>56</v>
      </c>
      <c r="BG7" s="1" t="s">
        <v>57</v>
      </c>
      <c r="BH7" s="1" t="s">
        <v>58</v>
      </c>
      <c r="BI7" s="1" t="s">
        <v>59</v>
      </c>
      <c r="BJ7" s="1" t="s">
        <v>60</v>
      </c>
    </row>
    <row r="9" spans="2:62" ht="15">
      <c r="B9" s="5" t="s">
        <v>81</v>
      </c>
      <c r="C9" s="8">
        <f>SUM(C11:C15)</f>
        <v>10000</v>
      </c>
      <c r="D9" s="8">
        <f>SUM(D11:D15)</f>
        <v>100000</v>
      </c>
      <c r="E9" s="8">
        <f>SUM(E11:E15)</f>
        <v>0</v>
      </c>
      <c r="F9" s="8">
        <f>SUM(F11:F15)</f>
        <v>0</v>
      </c>
      <c r="G9" s="8">
        <f>SUM(G11:G15)</f>
        <v>0</v>
      </c>
      <c r="H9" s="8">
        <f>SUM(H11:H15)</f>
        <v>0</v>
      </c>
      <c r="I9" s="8">
        <f>SUM(I11:I15)</f>
        <v>0</v>
      </c>
      <c r="J9" s="8">
        <f>SUM(J11:J15)</f>
        <v>0</v>
      </c>
      <c r="K9" s="8">
        <f>SUM(K11:K15)</f>
        <v>0</v>
      </c>
      <c r="L9" s="8">
        <f>SUM(L11:L15)</f>
        <v>0</v>
      </c>
      <c r="M9" s="8">
        <f>SUM(M11:M15)</f>
        <v>0</v>
      </c>
      <c r="N9" s="8">
        <f>SUM(N11:N15)</f>
        <v>0</v>
      </c>
      <c r="O9" s="8">
        <f>SUM(O11:O15)</f>
        <v>0</v>
      </c>
      <c r="P9" s="8">
        <f>SUM(P11:P15)</f>
        <v>0</v>
      </c>
      <c r="Q9" s="8">
        <f>SUM(Q11:Q15)</f>
        <v>500</v>
      </c>
      <c r="R9" s="8">
        <f>SUM(R11:R15)</f>
        <v>200000</v>
      </c>
      <c r="S9" s="8">
        <f>SUM(S11:S15)</f>
        <v>0</v>
      </c>
      <c r="T9" s="8">
        <f>SUM(T11:T15)</f>
        <v>0</v>
      </c>
      <c r="U9" s="8">
        <f>SUM(U11:U15)</f>
        <v>0</v>
      </c>
      <c r="V9" s="8">
        <f>SUM(V11:V15)</f>
        <v>0</v>
      </c>
      <c r="W9" s="8">
        <f>SUM(W11:W15)</f>
        <v>0</v>
      </c>
      <c r="X9" s="8">
        <f>SUM(X11:X15)</f>
        <v>0</v>
      </c>
      <c r="Y9" s="8">
        <f>SUM(Y11:Y15)</f>
        <v>0</v>
      </c>
      <c r="Z9" s="8">
        <f>SUM(Z11:Z15)</f>
        <v>0</v>
      </c>
      <c r="AA9" s="8">
        <f>SUM(AA11:AA15)</f>
        <v>0</v>
      </c>
      <c r="AB9" s="8">
        <f>SUM(AB11:AB15)</f>
        <v>0</v>
      </c>
      <c r="AC9" s="8">
        <f>SUM(AC11:AC15)</f>
        <v>0</v>
      </c>
      <c r="AD9" s="8">
        <f>SUM(AD11:AD15)</f>
        <v>0</v>
      </c>
      <c r="AE9" s="8">
        <f>SUM(AE11:AE15)</f>
        <v>0</v>
      </c>
      <c r="AF9" s="8">
        <f>SUM(AF11:AF15)</f>
        <v>0</v>
      </c>
      <c r="AG9" s="8">
        <f>SUM(AG11:AG15)</f>
        <v>0</v>
      </c>
      <c r="AH9" s="8">
        <f>SUM(AH11:AH15)</f>
        <v>0</v>
      </c>
      <c r="AI9" s="8">
        <f>SUM(AI11:AI15)</f>
        <v>0</v>
      </c>
      <c r="AJ9" s="8">
        <f>SUM(AJ11:AJ15)</f>
        <v>0</v>
      </c>
      <c r="AK9" s="8">
        <f>SUM(AK11:AK15)</f>
        <v>0</v>
      </c>
      <c r="AL9" s="8">
        <f>SUM(AL11:AL15)</f>
        <v>0</v>
      </c>
      <c r="AM9" s="8">
        <f>SUM(AM11:AM15)</f>
        <v>0</v>
      </c>
      <c r="AN9" s="8">
        <f>SUM(AN11:AN15)</f>
        <v>300000</v>
      </c>
      <c r="AO9" s="8">
        <f>SUM(AO11:AO15)</f>
        <v>0</v>
      </c>
      <c r="AP9" s="8">
        <f>SUM(AP11:AP15)</f>
        <v>0</v>
      </c>
      <c r="AQ9" s="8">
        <f>SUM(AQ11:AQ15)</f>
        <v>0</v>
      </c>
      <c r="AR9" s="8">
        <f>SUM(AR11:AR15)</f>
        <v>0</v>
      </c>
      <c r="AS9" s="8">
        <f>SUM(AS11:AS15)</f>
        <v>0</v>
      </c>
      <c r="AT9" s="8">
        <f>SUM(AT11:AT15)</f>
        <v>0</v>
      </c>
      <c r="AU9" s="8">
        <f>SUM(AU11:AU15)</f>
        <v>0</v>
      </c>
      <c r="AV9" s="8">
        <f>SUM(AV11:AV15)</f>
        <v>0</v>
      </c>
      <c r="AW9" s="8">
        <f>SUM(AW11:AW15)</f>
        <v>0</v>
      </c>
      <c r="AX9" s="8">
        <f>SUM(AX11:AX15)</f>
        <v>0</v>
      </c>
      <c r="AY9" s="8">
        <f>SUM(AY11:AY15)</f>
        <v>0</v>
      </c>
      <c r="AZ9" s="8">
        <f>SUM(AZ11:AZ15)</f>
        <v>0</v>
      </c>
      <c r="BA9" s="8">
        <f>SUM(BA11:BA15)</f>
        <v>0</v>
      </c>
      <c r="BB9" s="8">
        <f>SUM(BB11:BB15)</f>
        <v>0</v>
      </c>
      <c r="BC9" s="8">
        <f>SUM(BC11:BC15)</f>
        <v>0</v>
      </c>
      <c r="BD9" s="8">
        <f>SUM(BD11:BD15)</f>
        <v>0</v>
      </c>
      <c r="BE9" s="8">
        <f>SUM(BE11:BE15)</f>
        <v>0</v>
      </c>
      <c r="BF9" s="8">
        <f>SUM(BF11:BF15)</f>
        <v>0</v>
      </c>
      <c r="BG9" s="8">
        <f>SUM(BG11:BG15)</f>
        <v>0</v>
      </c>
      <c r="BH9" s="8">
        <f>SUM(BH11:BH15)</f>
        <v>0</v>
      </c>
      <c r="BI9" s="8">
        <f>SUM(BI11:BI15)</f>
        <v>0</v>
      </c>
      <c r="BJ9" s="8">
        <f>SUM(BJ11:BJ15)</f>
        <v>0</v>
      </c>
    </row>
    <row r="10" ht="15">
      <c r="C10" s="8"/>
    </row>
    <row r="11" spans="2:62" ht="15">
      <c r="B11" s="9" t="s">
        <v>82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>
        <v>300000</v>
      </c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</row>
    <row r="12" spans="2:62" ht="30">
      <c r="B12" s="9" t="s">
        <v>83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</row>
    <row r="13" spans="2:62" ht="15">
      <c r="B13" s="9" t="s">
        <v>86</v>
      </c>
      <c r="C13" s="2">
        <v>10000</v>
      </c>
      <c r="D13" s="2">
        <v>100000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>
        <v>200000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</row>
    <row r="14" spans="2:62" ht="15">
      <c r="B14" s="5" t="s">
        <v>84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>
        <v>500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</row>
    <row r="15" spans="2:62" ht="30">
      <c r="B15" s="10" t="s">
        <v>85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</row>
    <row r="18" spans="2:62" ht="15">
      <c r="B18" s="5" t="s">
        <v>87</v>
      </c>
      <c r="C18" s="8">
        <f>SUM(C20:C26)</f>
        <v>11000</v>
      </c>
      <c r="D18" s="8">
        <f aca="true" t="shared" si="0" ref="D18:BJ18">SUM(D20:D26)</f>
        <v>200000</v>
      </c>
      <c r="E18" s="8">
        <f t="shared" si="0"/>
        <v>0</v>
      </c>
      <c r="F18" s="8">
        <f t="shared" si="0"/>
        <v>0</v>
      </c>
      <c r="G18" s="8">
        <f t="shared" si="0"/>
        <v>0</v>
      </c>
      <c r="H18" s="8">
        <f t="shared" si="0"/>
        <v>0</v>
      </c>
      <c r="I18" s="8">
        <f t="shared" si="0"/>
        <v>0</v>
      </c>
      <c r="J18" s="8">
        <f t="shared" si="0"/>
        <v>0</v>
      </c>
      <c r="K18" s="8">
        <f t="shared" si="0"/>
        <v>0</v>
      </c>
      <c r="L18" s="8">
        <f t="shared" si="0"/>
        <v>0</v>
      </c>
      <c r="M18" s="8">
        <f t="shared" si="0"/>
        <v>0</v>
      </c>
      <c r="N18" s="8">
        <f t="shared" si="0"/>
        <v>0</v>
      </c>
      <c r="O18" s="8">
        <f t="shared" si="0"/>
        <v>0</v>
      </c>
      <c r="P18" s="8">
        <f t="shared" si="0"/>
        <v>0</v>
      </c>
      <c r="Q18" s="8">
        <f t="shared" si="0"/>
        <v>0</v>
      </c>
      <c r="R18" s="8">
        <f t="shared" si="0"/>
        <v>100000</v>
      </c>
      <c r="S18" s="8">
        <f t="shared" si="0"/>
        <v>0</v>
      </c>
      <c r="T18" s="8">
        <f t="shared" si="0"/>
        <v>0</v>
      </c>
      <c r="U18" s="8">
        <f t="shared" si="0"/>
        <v>0</v>
      </c>
      <c r="V18" s="8">
        <f t="shared" si="0"/>
        <v>0</v>
      </c>
      <c r="W18" s="8">
        <f t="shared" si="0"/>
        <v>0</v>
      </c>
      <c r="X18" s="8">
        <f t="shared" si="0"/>
        <v>0</v>
      </c>
      <c r="Y18" s="8">
        <f t="shared" si="0"/>
        <v>0</v>
      </c>
      <c r="Z18" s="8">
        <f t="shared" si="0"/>
        <v>0</v>
      </c>
      <c r="AA18" s="8">
        <f t="shared" si="0"/>
        <v>0</v>
      </c>
      <c r="AB18" s="8">
        <f t="shared" si="0"/>
        <v>0</v>
      </c>
      <c r="AC18" s="8">
        <f t="shared" si="0"/>
        <v>0</v>
      </c>
      <c r="AD18" s="8">
        <f t="shared" si="0"/>
        <v>0</v>
      </c>
      <c r="AE18" s="8">
        <f t="shared" si="0"/>
        <v>0</v>
      </c>
      <c r="AF18" s="8">
        <f t="shared" si="0"/>
        <v>0</v>
      </c>
      <c r="AG18" s="8">
        <f t="shared" si="0"/>
        <v>0</v>
      </c>
      <c r="AH18" s="8">
        <f t="shared" si="0"/>
        <v>0</v>
      </c>
      <c r="AI18" s="8">
        <f t="shared" si="0"/>
        <v>0</v>
      </c>
      <c r="AJ18" s="8">
        <f t="shared" si="0"/>
        <v>0</v>
      </c>
      <c r="AK18" s="8">
        <f t="shared" si="0"/>
        <v>0</v>
      </c>
      <c r="AL18" s="8">
        <f t="shared" si="0"/>
        <v>0</v>
      </c>
      <c r="AM18" s="8">
        <f t="shared" si="0"/>
        <v>0</v>
      </c>
      <c r="AN18" s="8">
        <f t="shared" si="0"/>
        <v>0</v>
      </c>
      <c r="AO18" s="8">
        <f t="shared" si="0"/>
        <v>0</v>
      </c>
      <c r="AP18" s="8">
        <f t="shared" si="0"/>
        <v>0</v>
      </c>
      <c r="AQ18" s="8">
        <f t="shared" si="0"/>
        <v>0</v>
      </c>
      <c r="AR18" s="8">
        <f t="shared" si="0"/>
        <v>0</v>
      </c>
      <c r="AS18" s="8">
        <f t="shared" si="0"/>
        <v>0</v>
      </c>
      <c r="AT18" s="8">
        <f t="shared" si="0"/>
        <v>0</v>
      </c>
      <c r="AU18" s="8">
        <f t="shared" si="0"/>
        <v>0</v>
      </c>
      <c r="AV18" s="8">
        <f t="shared" si="0"/>
        <v>0</v>
      </c>
      <c r="AW18" s="8">
        <f t="shared" si="0"/>
        <v>0</v>
      </c>
      <c r="AX18" s="8">
        <f t="shared" si="0"/>
        <v>0</v>
      </c>
      <c r="AY18" s="8">
        <f t="shared" si="0"/>
        <v>0</v>
      </c>
      <c r="AZ18" s="8">
        <f t="shared" si="0"/>
        <v>0</v>
      </c>
      <c r="BA18" s="8">
        <f t="shared" si="0"/>
        <v>0</v>
      </c>
      <c r="BB18" s="8">
        <f t="shared" si="0"/>
        <v>0</v>
      </c>
      <c r="BC18" s="8">
        <f t="shared" si="0"/>
        <v>0</v>
      </c>
      <c r="BD18" s="8">
        <f t="shared" si="0"/>
        <v>0</v>
      </c>
      <c r="BE18" s="8">
        <f t="shared" si="0"/>
        <v>0</v>
      </c>
      <c r="BF18" s="8">
        <f t="shared" si="0"/>
        <v>0</v>
      </c>
      <c r="BG18" s="8">
        <f t="shared" si="0"/>
        <v>0</v>
      </c>
      <c r="BH18" s="8">
        <f t="shared" si="0"/>
        <v>0</v>
      </c>
      <c r="BI18" s="8">
        <f t="shared" si="0"/>
        <v>0</v>
      </c>
      <c r="BJ18" s="8">
        <f t="shared" si="0"/>
        <v>0</v>
      </c>
    </row>
    <row r="20" spans="2:62" ht="15">
      <c r="B20" s="9" t="s">
        <v>88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</row>
    <row r="21" spans="2:62" ht="15">
      <c r="B21" s="9" t="s">
        <v>89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</row>
    <row r="22" spans="2:62" ht="30">
      <c r="B22" s="9" t="s">
        <v>93</v>
      </c>
      <c r="C22" s="2">
        <v>10000</v>
      </c>
      <c r="D22" s="2">
        <v>200000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>
        <v>100000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</row>
    <row r="23" spans="2:62" ht="15">
      <c r="B23" s="5" t="s">
        <v>90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</row>
    <row r="24" spans="2:62" ht="15">
      <c r="B24" s="5" t="s">
        <v>91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</row>
    <row r="25" spans="2:62" ht="30">
      <c r="B25" s="10" t="s">
        <v>92</v>
      </c>
      <c r="C25" s="2">
        <v>1000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</row>
    <row r="26" spans="2:62" ht="15">
      <c r="B26" s="9" t="s">
        <v>94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</row>
    <row r="27" spans="3:62" ht="15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</row>
    <row r="29" spans="2:62" s="11" customFormat="1" ht="15">
      <c r="B29" s="11" t="s">
        <v>80</v>
      </c>
      <c r="C29" s="12">
        <f>+C9-C18</f>
        <v>-1000</v>
      </c>
      <c r="D29" s="12">
        <f aca="true" t="shared" si="1" ref="D29:BJ29">+D9-D18</f>
        <v>-100000</v>
      </c>
      <c r="E29" s="12">
        <f t="shared" si="1"/>
        <v>0</v>
      </c>
      <c r="F29" s="12">
        <f t="shared" si="1"/>
        <v>0</v>
      </c>
      <c r="G29" s="12">
        <f t="shared" si="1"/>
        <v>0</v>
      </c>
      <c r="H29" s="12">
        <f t="shared" si="1"/>
        <v>0</v>
      </c>
      <c r="I29" s="12">
        <f t="shared" si="1"/>
        <v>0</v>
      </c>
      <c r="J29" s="12">
        <f t="shared" si="1"/>
        <v>0</v>
      </c>
      <c r="K29" s="12">
        <f t="shared" si="1"/>
        <v>0</v>
      </c>
      <c r="L29" s="12">
        <f t="shared" si="1"/>
        <v>0</v>
      </c>
      <c r="M29" s="12">
        <f t="shared" si="1"/>
        <v>0</v>
      </c>
      <c r="N29" s="12">
        <f t="shared" si="1"/>
        <v>0</v>
      </c>
      <c r="O29" s="12">
        <f t="shared" si="1"/>
        <v>0</v>
      </c>
      <c r="P29" s="12">
        <f t="shared" si="1"/>
        <v>0</v>
      </c>
      <c r="Q29" s="12">
        <f t="shared" si="1"/>
        <v>500</v>
      </c>
      <c r="R29" s="12">
        <f t="shared" si="1"/>
        <v>100000</v>
      </c>
      <c r="S29" s="12">
        <f t="shared" si="1"/>
        <v>0</v>
      </c>
      <c r="T29" s="12">
        <f t="shared" si="1"/>
        <v>0</v>
      </c>
      <c r="U29" s="12">
        <f t="shared" si="1"/>
        <v>0</v>
      </c>
      <c r="V29" s="12">
        <f t="shared" si="1"/>
        <v>0</v>
      </c>
      <c r="W29" s="12">
        <f t="shared" si="1"/>
        <v>0</v>
      </c>
      <c r="X29" s="12">
        <f t="shared" si="1"/>
        <v>0</v>
      </c>
      <c r="Y29" s="12">
        <f t="shared" si="1"/>
        <v>0</v>
      </c>
      <c r="Z29" s="12">
        <f t="shared" si="1"/>
        <v>0</v>
      </c>
      <c r="AA29" s="12">
        <f t="shared" si="1"/>
        <v>0</v>
      </c>
      <c r="AB29" s="12">
        <f t="shared" si="1"/>
        <v>0</v>
      </c>
      <c r="AC29" s="12">
        <f t="shared" si="1"/>
        <v>0</v>
      </c>
      <c r="AD29" s="12">
        <f t="shared" si="1"/>
        <v>0</v>
      </c>
      <c r="AE29" s="12">
        <f t="shared" si="1"/>
        <v>0</v>
      </c>
      <c r="AF29" s="12">
        <f t="shared" si="1"/>
        <v>0</v>
      </c>
      <c r="AG29" s="12">
        <f t="shared" si="1"/>
        <v>0</v>
      </c>
      <c r="AH29" s="12">
        <f t="shared" si="1"/>
        <v>0</v>
      </c>
      <c r="AI29" s="12">
        <f t="shared" si="1"/>
        <v>0</v>
      </c>
      <c r="AJ29" s="12">
        <f t="shared" si="1"/>
        <v>0</v>
      </c>
      <c r="AK29" s="12">
        <f t="shared" si="1"/>
        <v>0</v>
      </c>
      <c r="AL29" s="12">
        <f t="shared" si="1"/>
        <v>0</v>
      </c>
      <c r="AM29" s="12">
        <f t="shared" si="1"/>
        <v>0</v>
      </c>
      <c r="AN29" s="12">
        <f t="shared" si="1"/>
        <v>300000</v>
      </c>
      <c r="AO29" s="12">
        <f t="shared" si="1"/>
        <v>0</v>
      </c>
      <c r="AP29" s="12">
        <f t="shared" si="1"/>
        <v>0</v>
      </c>
      <c r="AQ29" s="12">
        <f t="shared" si="1"/>
        <v>0</v>
      </c>
      <c r="AR29" s="12">
        <f t="shared" si="1"/>
        <v>0</v>
      </c>
      <c r="AS29" s="12">
        <f t="shared" si="1"/>
        <v>0</v>
      </c>
      <c r="AT29" s="12">
        <f t="shared" si="1"/>
        <v>0</v>
      </c>
      <c r="AU29" s="12">
        <f t="shared" si="1"/>
        <v>0</v>
      </c>
      <c r="AV29" s="12">
        <f t="shared" si="1"/>
        <v>0</v>
      </c>
      <c r="AW29" s="12">
        <f t="shared" si="1"/>
        <v>0</v>
      </c>
      <c r="AX29" s="12">
        <f t="shared" si="1"/>
        <v>0</v>
      </c>
      <c r="AY29" s="12">
        <f t="shared" si="1"/>
        <v>0</v>
      </c>
      <c r="AZ29" s="12">
        <f t="shared" si="1"/>
        <v>0</v>
      </c>
      <c r="BA29" s="12">
        <f t="shared" si="1"/>
        <v>0</v>
      </c>
      <c r="BB29" s="12">
        <f t="shared" si="1"/>
        <v>0</v>
      </c>
      <c r="BC29" s="12">
        <f t="shared" si="1"/>
        <v>0</v>
      </c>
      <c r="BD29" s="12">
        <f t="shared" si="1"/>
        <v>0</v>
      </c>
      <c r="BE29" s="12">
        <f t="shared" si="1"/>
        <v>0</v>
      </c>
      <c r="BF29" s="12">
        <f t="shared" si="1"/>
        <v>0</v>
      </c>
      <c r="BG29" s="12">
        <f t="shared" si="1"/>
        <v>0</v>
      </c>
      <c r="BH29" s="12">
        <f t="shared" si="1"/>
        <v>0</v>
      </c>
      <c r="BI29" s="12">
        <f t="shared" si="1"/>
        <v>0</v>
      </c>
      <c r="BJ29" s="12">
        <f t="shared" si="1"/>
        <v>0</v>
      </c>
    </row>
    <row r="30" spans="2:62" ht="15">
      <c r="B30" s="11" t="s">
        <v>78</v>
      </c>
      <c r="N30" s="12">
        <f>+IF(SUM(C29:N29)&lt;0,0,SUM(C29:N29))</f>
        <v>0</v>
      </c>
      <c r="Z30" s="12">
        <f>+IF(SUM(O29:Z29)&lt;0,0,SUM(O29:Z29))</f>
        <v>100500</v>
      </c>
      <c r="AL30" s="12">
        <f>+IF(SUM(AA29:AL29)&lt;0,0,SUM(AA29:AL29))</f>
        <v>0</v>
      </c>
      <c r="AX30" s="12">
        <f>+IF(SUM(AM29:AX29)&lt;0,0,SUM(AM29:AX29))</f>
        <v>300000</v>
      </c>
      <c r="BJ30" s="12">
        <f>+IF(SUM(AY29:BJ29)&lt;0,0,SUM(AY29:BJ29))</f>
        <v>0</v>
      </c>
    </row>
    <row r="31" spans="3:62" s="11" customFormat="1" ht="15"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</row>
    <row r="32" spans="3:62" s="11" customFormat="1" ht="15"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</row>
    <row r="33" spans="3:62" s="11" customFormat="1" ht="15"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</row>
    <row r="34" spans="2:62" s="11" customFormat="1" ht="15">
      <c r="B34" s="11" t="s">
        <v>95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>
        <f>+N30*$C$2</f>
        <v>0</v>
      </c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>
        <f>+Z30*$C$2</f>
        <v>3919.5</v>
      </c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>
        <f>+AL30*$C$2</f>
        <v>0</v>
      </c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>
        <f>+AX30*$C$2</f>
        <v>11700</v>
      </c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>
        <f>+BJ30*$C$2</f>
        <v>0</v>
      </c>
    </row>
    <row r="35" spans="3:62" s="11" customFormat="1" ht="15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</row>
    <row r="36" spans="2:56" ht="15">
      <c r="B36" s="5" t="s">
        <v>73</v>
      </c>
      <c r="T36" s="8">
        <f>+IF(N34&gt;0,N34-H37-M38,0)</f>
        <v>0</v>
      </c>
      <c r="AF36" s="8">
        <f>+IF(Z34&gt;0,Z34-T37-Y38,0)</f>
        <v>3919.5</v>
      </c>
      <c r="AR36" s="8">
        <f>+IF(AL34&gt;0,AL34-AF37-AK38,0)</f>
        <v>0</v>
      </c>
      <c r="BD36" s="8">
        <f>+IF(AX34&gt;0,AX34-AR37-AW38,0)</f>
        <v>11700</v>
      </c>
    </row>
    <row r="37" spans="2:56" ht="15">
      <c r="B37" s="5" t="s">
        <v>74</v>
      </c>
      <c r="T37" s="8">
        <f>+IF(N34&gt;$C$4,N34*0.4,IF(N34&lt;0,0,N34))</f>
        <v>0</v>
      </c>
      <c r="AF37" s="8">
        <f>+IF(Z34&gt;$C$4,Z34*0.4,IF(Z34&lt;0,0,Z34))</f>
        <v>1567.8000000000002</v>
      </c>
      <c r="AR37" s="8">
        <f>+IF(AL34&gt;$C$4,AL34*0.4,IF(AL34&lt;0,0,AL34))</f>
        <v>0</v>
      </c>
      <c r="BD37" s="8">
        <f>+IF(AX34&gt;$C$4,AX34*0.4,IF(AX34&lt;0,0,AX34))</f>
        <v>4680</v>
      </c>
    </row>
    <row r="38" spans="2:61" ht="15">
      <c r="B38" s="5" t="s">
        <v>75</v>
      </c>
      <c r="Y38" s="8">
        <f>+IF(N34&gt;$C$4,N34*0.6,0)</f>
        <v>0</v>
      </c>
      <c r="AK38" s="8">
        <f>+IF(Z34&gt;$C$4,Z34*0.6,0)</f>
        <v>2351.7</v>
      </c>
      <c r="AW38" s="8">
        <f>+IF(AL34&gt;$C$4,AL34*0.6,0)</f>
        <v>0</v>
      </c>
      <c r="BI38" s="8">
        <f>+IF(AX34&gt;$C$4,AX34*0.6,0)</f>
        <v>7020</v>
      </c>
    </row>
    <row r="39" spans="2:62" s="11" customFormat="1" ht="15">
      <c r="B39" s="11" t="s">
        <v>77</v>
      </c>
      <c r="C39" s="12">
        <f>SUM(C36:C38)</f>
        <v>0</v>
      </c>
      <c r="D39" s="12">
        <f aca="true" t="shared" si="2" ref="D39:T39">SUM(D36:D38)</f>
        <v>0</v>
      </c>
      <c r="E39" s="12">
        <f t="shared" si="2"/>
        <v>0</v>
      </c>
      <c r="F39" s="12">
        <f t="shared" si="2"/>
        <v>0</v>
      </c>
      <c r="G39" s="12">
        <f t="shared" si="2"/>
        <v>0</v>
      </c>
      <c r="H39" s="12">
        <f t="shared" si="2"/>
        <v>0</v>
      </c>
      <c r="I39" s="12">
        <f t="shared" si="2"/>
        <v>0</v>
      </c>
      <c r="J39" s="12">
        <f t="shared" si="2"/>
        <v>0</v>
      </c>
      <c r="K39" s="12">
        <f t="shared" si="2"/>
        <v>0</v>
      </c>
      <c r="L39" s="12">
        <f t="shared" si="2"/>
        <v>0</v>
      </c>
      <c r="M39" s="12">
        <f t="shared" si="2"/>
        <v>0</v>
      </c>
      <c r="N39" s="12">
        <f t="shared" si="2"/>
        <v>0</v>
      </c>
      <c r="O39" s="12">
        <f t="shared" si="2"/>
        <v>0</v>
      </c>
      <c r="P39" s="12">
        <f t="shared" si="2"/>
        <v>0</v>
      </c>
      <c r="Q39" s="12">
        <f t="shared" si="2"/>
        <v>0</v>
      </c>
      <c r="R39" s="12">
        <f t="shared" si="2"/>
        <v>0</v>
      </c>
      <c r="S39" s="12">
        <f t="shared" si="2"/>
        <v>0</v>
      </c>
      <c r="T39" s="12">
        <f t="shared" si="2"/>
        <v>0</v>
      </c>
      <c r="U39" s="12">
        <f aca="true" t="shared" si="3" ref="U39:BJ39">SUM(U36:U38)</f>
        <v>0</v>
      </c>
      <c r="V39" s="12">
        <f t="shared" si="3"/>
        <v>0</v>
      </c>
      <c r="W39" s="12">
        <f t="shared" si="3"/>
        <v>0</v>
      </c>
      <c r="X39" s="12">
        <f t="shared" si="3"/>
        <v>0</v>
      </c>
      <c r="Y39" s="12">
        <f t="shared" si="3"/>
        <v>0</v>
      </c>
      <c r="Z39" s="12">
        <f t="shared" si="3"/>
        <v>0</v>
      </c>
      <c r="AA39" s="12">
        <f t="shared" si="3"/>
        <v>0</v>
      </c>
      <c r="AB39" s="12">
        <f t="shared" si="3"/>
        <v>0</v>
      </c>
      <c r="AC39" s="12">
        <f t="shared" si="3"/>
        <v>0</v>
      </c>
      <c r="AD39" s="12">
        <f t="shared" si="3"/>
        <v>0</v>
      </c>
      <c r="AE39" s="12">
        <f t="shared" si="3"/>
        <v>0</v>
      </c>
      <c r="AF39" s="12">
        <f t="shared" si="3"/>
        <v>5487.3</v>
      </c>
      <c r="AG39" s="12">
        <f t="shared" si="3"/>
        <v>0</v>
      </c>
      <c r="AH39" s="12">
        <f t="shared" si="3"/>
        <v>0</v>
      </c>
      <c r="AI39" s="12">
        <f t="shared" si="3"/>
        <v>0</v>
      </c>
      <c r="AJ39" s="12">
        <f t="shared" si="3"/>
        <v>0</v>
      </c>
      <c r="AK39" s="12">
        <f t="shared" si="3"/>
        <v>2351.7</v>
      </c>
      <c r="AL39" s="12">
        <f t="shared" si="3"/>
        <v>0</v>
      </c>
      <c r="AM39" s="12">
        <f t="shared" si="3"/>
        <v>0</v>
      </c>
      <c r="AN39" s="12">
        <f t="shared" si="3"/>
        <v>0</v>
      </c>
      <c r="AO39" s="12">
        <f t="shared" si="3"/>
        <v>0</v>
      </c>
      <c r="AP39" s="12">
        <f t="shared" si="3"/>
        <v>0</v>
      </c>
      <c r="AQ39" s="12">
        <f t="shared" si="3"/>
        <v>0</v>
      </c>
      <c r="AR39" s="12">
        <f t="shared" si="3"/>
        <v>0</v>
      </c>
      <c r="AS39" s="12">
        <f t="shared" si="3"/>
        <v>0</v>
      </c>
      <c r="AT39" s="12">
        <f t="shared" si="3"/>
        <v>0</v>
      </c>
      <c r="AU39" s="12">
        <f t="shared" si="3"/>
        <v>0</v>
      </c>
      <c r="AV39" s="12">
        <f t="shared" si="3"/>
        <v>0</v>
      </c>
      <c r="AW39" s="12">
        <f t="shared" si="3"/>
        <v>0</v>
      </c>
      <c r="AX39" s="12">
        <f t="shared" si="3"/>
        <v>0</v>
      </c>
      <c r="AY39" s="12">
        <f t="shared" si="3"/>
        <v>0</v>
      </c>
      <c r="AZ39" s="12">
        <f t="shared" si="3"/>
        <v>0</v>
      </c>
      <c r="BA39" s="12">
        <f t="shared" si="3"/>
        <v>0</v>
      </c>
      <c r="BB39" s="12">
        <f t="shared" si="3"/>
        <v>0</v>
      </c>
      <c r="BC39" s="12">
        <f t="shared" si="3"/>
        <v>0</v>
      </c>
      <c r="BD39" s="12">
        <f t="shared" si="3"/>
        <v>16380</v>
      </c>
      <c r="BE39" s="12">
        <f t="shared" si="3"/>
        <v>0</v>
      </c>
      <c r="BF39" s="12">
        <f t="shared" si="3"/>
        <v>0</v>
      </c>
      <c r="BG39" s="12">
        <f t="shared" si="3"/>
        <v>0</v>
      </c>
      <c r="BH39" s="12">
        <f t="shared" si="3"/>
        <v>0</v>
      </c>
      <c r="BI39" s="12">
        <f t="shared" si="3"/>
        <v>7020</v>
      </c>
      <c r="BJ39" s="12">
        <f t="shared" si="3"/>
        <v>0</v>
      </c>
    </row>
    <row r="53" spans="50:62" ht="15">
      <c r="AX53" s="7" t="s">
        <v>72</v>
      </c>
      <c r="BJ53" s="7" t="s">
        <v>72</v>
      </c>
    </row>
    <row r="54" s="13" customFormat="1" ht="15"/>
    <row r="55" s="13" customFormat="1" ht="15"/>
    <row r="56" s="13" customFormat="1" ht="15"/>
    <row r="57" s="13" customFormat="1" ht="15"/>
    <row r="58" s="13" customFormat="1" ht="15"/>
    <row r="59" s="13" customFormat="1" ht="15"/>
    <row r="60" s="13" customFormat="1" ht="15"/>
    <row r="61" s="13" customFormat="1" ht="15"/>
    <row r="62" s="13" customFormat="1" ht="15"/>
    <row r="63" s="13" customFormat="1" ht="15"/>
    <row r="64" s="13" customFormat="1" ht="15"/>
    <row r="65" s="13" customFormat="1" ht="15"/>
    <row r="66" s="13" customFormat="1" ht="15"/>
    <row r="67" s="13" customFormat="1" ht="15"/>
    <row r="68" s="13" customFormat="1" ht="15"/>
    <row r="69" s="13" customFormat="1" ht="15"/>
    <row r="70" s="13" customFormat="1" ht="15"/>
    <row r="71" s="13" customFormat="1" ht="15"/>
    <row r="72" s="13" customFormat="1" ht="15"/>
    <row r="73" s="13" customFormat="1" ht="15"/>
    <row r="74" s="13" customFormat="1" ht="15"/>
    <row r="75" s="13" customFormat="1" ht="15"/>
    <row r="76" s="13" customFormat="1" ht="15"/>
    <row r="77" s="13" customFormat="1" ht="15"/>
    <row r="78" s="13" customFormat="1" ht="15"/>
    <row r="79" s="13" customFormat="1" ht="15"/>
    <row r="80" s="13" customFormat="1" ht="15"/>
    <row r="81" s="13" customFormat="1" ht="15"/>
    <row r="82" s="13" customFormat="1" ht="15"/>
    <row r="83" s="13" customFormat="1" ht="15"/>
    <row r="84" s="13" customFormat="1" ht="15"/>
    <row r="85" s="13" customFormat="1" ht="15"/>
    <row r="86" s="13" customFormat="1" ht="15"/>
    <row r="87" s="13" customFormat="1" ht="15"/>
    <row r="88" s="13" customFormat="1" ht="15"/>
    <row r="89" s="13" customFormat="1" ht="15"/>
    <row r="90" s="13" customFormat="1" ht="15"/>
    <row r="91" s="13" customFormat="1" ht="15"/>
    <row r="92" s="13" customFormat="1" ht="15"/>
    <row r="93" s="13" customFormat="1" ht="15"/>
    <row r="94" s="13" customFormat="1" ht="15"/>
    <row r="95" s="13" customFormat="1" ht="15"/>
    <row r="96" s="13" customFormat="1" ht="15"/>
    <row r="97" s="13" customFormat="1" ht="15"/>
    <row r="98" s="13" customFormat="1" ht="15"/>
    <row r="99" s="13" customFormat="1" ht="15"/>
    <row r="100" s="13" customFormat="1" ht="15"/>
    <row r="101" s="13" customFormat="1" ht="15"/>
    <row r="102" s="13" customFormat="1" ht="15"/>
    <row r="103" s="13" customFormat="1" ht="15"/>
    <row r="104" s="13" customFormat="1" ht="15"/>
    <row r="105" s="13" customFormat="1" ht="15"/>
    <row r="106" s="13" customFormat="1" ht="15"/>
    <row r="107" s="13" customFormat="1" ht="15"/>
    <row r="108" s="13" customFormat="1" ht="15"/>
    <row r="109" s="13" customFormat="1" ht="15"/>
    <row r="110" s="13" customFormat="1" ht="15"/>
    <row r="111" s="13" customFormat="1" ht="15"/>
    <row r="112" s="13" customFormat="1" ht="15"/>
    <row r="113" s="13" customFormat="1" ht="15"/>
    <row r="114" s="13" customFormat="1" ht="15"/>
    <row r="115" s="13" customFormat="1" ht="15"/>
    <row r="116" s="13" customFormat="1" ht="15"/>
    <row r="117" s="13" customFormat="1" ht="15"/>
    <row r="118" s="13" customFormat="1" ht="15"/>
    <row r="119" s="13" customFormat="1" ht="15"/>
    <row r="120" s="13" customFormat="1" ht="15"/>
    <row r="121" s="13" customFormat="1" ht="15"/>
    <row r="122" s="13" customFormat="1" ht="15"/>
    <row r="123" s="13" customFormat="1" ht="15"/>
    <row r="124" s="13" customFormat="1" ht="15"/>
    <row r="125" s="13" customFormat="1" ht="15"/>
    <row r="126" s="13" customFormat="1" ht="15"/>
    <row r="127" s="13" customFormat="1" ht="15"/>
    <row r="128" s="13" customFormat="1" ht="15"/>
    <row r="129" s="13" customFormat="1" ht="15"/>
    <row r="130" s="13" customFormat="1" ht="15"/>
    <row r="131" s="13" customFormat="1" ht="15"/>
    <row r="132" s="13" customFormat="1" ht="15"/>
    <row r="133" s="13" customFormat="1" ht="15"/>
    <row r="134" s="13" customFormat="1" ht="15"/>
    <row r="135" s="13" customFormat="1" ht="15"/>
    <row r="136" s="13" customFormat="1" ht="15"/>
    <row r="137" s="13" customFormat="1" ht="15"/>
    <row r="138" s="13" customFormat="1" ht="15"/>
    <row r="139" s="13" customFormat="1" ht="15"/>
    <row r="140" s="13" customFormat="1" ht="15"/>
    <row r="141" s="13" customFormat="1" ht="15"/>
    <row r="142" s="13" customFormat="1" ht="15"/>
    <row r="143" s="13" customFormat="1" ht="15"/>
    <row r="144" s="13" customFormat="1" ht="15"/>
    <row r="145" s="13" customFormat="1" ht="15"/>
    <row r="146" s="13" customFormat="1" ht="15"/>
    <row r="147" s="13" customFormat="1" ht="15"/>
    <row r="148" s="13" customFormat="1" ht="15"/>
    <row r="149" s="13" customFormat="1" ht="15"/>
    <row r="150" s="13" customFormat="1" ht="15"/>
    <row r="151" s="13" customFormat="1" ht="15"/>
    <row r="152" s="13" customFormat="1" ht="15"/>
    <row r="153" s="13" customFormat="1" ht="15"/>
    <row r="154" s="13" customFormat="1" ht="15"/>
    <row r="155" s="13" customFormat="1" ht="15"/>
    <row r="156" s="13" customFormat="1" ht="15"/>
    <row r="157" s="13" customFormat="1" ht="15"/>
    <row r="158" s="13" customFormat="1" ht="15"/>
    <row r="159" s="13" customFormat="1" ht="15"/>
    <row r="160" s="13" customFormat="1" ht="15"/>
    <row r="161" s="13" customFormat="1" ht="15"/>
    <row r="162" s="13" customFormat="1" ht="15"/>
    <row r="163" s="13" customFormat="1" ht="15"/>
    <row r="164" s="13" customFormat="1" ht="15"/>
    <row r="165" s="13" customFormat="1" ht="15"/>
    <row r="166" s="13" customFormat="1" ht="15"/>
    <row r="167" s="13" customFormat="1" ht="15"/>
    <row r="168" s="13" customFormat="1" ht="15"/>
    <row r="169" s="13" customFormat="1" ht="15"/>
    <row r="170" s="13" customFormat="1" ht="15"/>
    <row r="171" s="13" customFormat="1" ht="15"/>
    <row r="172" s="13" customFormat="1" ht="15"/>
    <row r="173" s="13" customFormat="1" ht="15"/>
    <row r="174" s="13" customFormat="1" ht="15"/>
    <row r="175" s="13" customFormat="1" ht="15"/>
    <row r="176" s="13" customFormat="1" ht="15"/>
    <row r="177" s="13" customFormat="1" ht="15"/>
    <row r="178" s="13" customFormat="1" ht="15"/>
    <row r="179" s="13" customFormat="1" ht="15"/>
    <row r="180" s="13" customFormat="1" ht="15"/>
    <row r="181" s="13" customFormat="1" ht="15"/>
    <row r="182" s="13" customFormat="1" ht="15"/>
    <row r="183" s="13" customFormat="1" ht="15"/>
    <row r="184" s="13" customFormat="1" ht="15"/>
    <row r="185" s="13" customFormat="1" ht="15"/>
    <row r="186" s="13" customFormat="1" ht="15"/>
    <row r="187" s="13" customFormat="1" ht="15"/>
    <row r="188" s="13" customFormat="1" ht="15"/>
    <row r="189" s="13" customFormat="1" ht="15"/>
    <row r="190" s="13" customFormat="1" ht="15"/>
    <row r="191" s="13" customFormat="1" ht="15"/>
    <row r="192" s="13" customFormat="1" ht="15"/>
    <row r="193" s="13" customFormat="1" ht="15"/>
    <row r="194" s="13" customFormat="1" ht="15"/>
    <row r="195" s="13" customFormat="1" ht="15"/>
    <row r="196" s="13" customFormat="1" ht="15"/>
    <row r="197" s="13" customFormat="1" ht="15"/>
    <row r="198" s="13" customFormat="1" ht="15"/>
    <row r="199" s="13" customFormat="1" ht="15"/>
  </sheetData>
  <sheetProtection password="CA4B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Accenture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gianluca.imperiale</dc:creator>
  <cp:keywords/>
  <dc:description/>
  <cp:lastModifiedBy>gianluca.imperiale</cp:lastModifiedBy>
  <dcterms:created xsi:type="dcterms:W3CDTF">2012-08-06T16:03:17Z</dcterms:created>
  <dcterms:modified xsi:type="dcterms:W3CDTF">2012-08-27T19:52:00Z</dcterms:modified>
  <cp:category/>
  <cp:version/>
  <cp:contentType/>
  <cp:contentStatus/>
</cp:coreProperties>
</file>