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<sst xmlns="http://schemas.openxmlformats.org/spreadsheetml/2006/main" count="143" uniqueCount="87">
  <si>
    <t>trimestrale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</si>
  <si>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</si>
  <si>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</si>
  <si>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</si>
  <si>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</si>
  <si>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</si>
  <si>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</si>
  <si>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</si>
  <si>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</si>
  <si>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</si>
  <si>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</si>
  <si>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</si>
  <si>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</si>
  <si>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mensile</t>
  </si>
  <si>
    <t>Erario c/Iva</t>
  </si>
  <si>
    <t>A1 m1</t>
  </si>
  <si>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</si>
  <si>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</si>
  <si>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</si>
  <si>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</si>
  <si>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</si>
  <si>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</si>
  <si>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</si>
  <si>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</si>
  <si>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</si>
  <si>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</si>
  <si>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</si>
  <si>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</si>
  <si>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</si>
  <si>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</si>
  <si>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</si>
  <si>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</si>
  <si>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</si>
  <si>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</si>
  <si>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</si>
  <si>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</si>
  <si>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</si>
  <si>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</si>
  <si>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</si>
  <si>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</si>
  <si>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</si>
  <si>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</si>
  <si>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</si>
  <si>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</si>
  <si>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</si>
  <si>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</si>
  <si>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</si>
  <si>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</si>
  <si>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</si>
  <si>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</si>
  <si>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</si>
  <si>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Iva a Debito</t>
  </si>
  <si>
    <t>Iva a Credito</t>
  </si>
  <si>
    <t>Liquidazione mensile</t>
  </si>
  <si>
    <t xml:space="preserve">Erario c/iva </t>
  </si>
  <si>
    <t>Utilizzo Iva a credito</t>
  </si>
  <si>
    <t>Liquidazione Iva</t>
  </si>
  <si>
    <t>Riporto Iva a Credito</t>
  </si>
  <si>
    <t>Acconto Iva</t>
  </si>
  <si>
    <t>Saldo Iva</t>
  </si>
  <si>
    <t>Pagamento Iva</t>
  </si>
  <si>
    <t>Liquidazione trimestrale</t>
  </si>
  <si>
    <t>A4 m1</t>
  </si>
  <si>
    <t>A4 m2</t>
  </si>
  <si>
    <t>A4 m3</t>
  </si>
  <si>
    <t>A4 m4</t>
  </si>
  <si>
    <t>A4 m5</t>
  </si>
  <si>
    <t>A4 m6</t>
  </si>
  <si>
    <t>A4 m7</t>
  </si>
  <si>
    <t>A4 m8</t>
  </si>
  <si>
    <t>A4 m9</t>
  </si>
  <si>
    <t>A4 m10</t>
  </si>
  <si>
    <t>A4 m11</t>
  </si>
  <si>
    <t>A4 m12</t>
  </si>
  <si>
    <t>A5 m11</t>
  </si>
  <si>
    <t>A5 m12</t>
  </si>
  <si>
    <t>Input</t>
  </si>
  <si>
    <t>A5 m1</t>
  </si>
  <si>
    <t>A5 m2</t>
  </si>
  <si>
    <t>A5 m3</t>
  </si>
  <si>
    <t>A5 m4</t>
  </si>
  <si>
    <t>A5 m5</t>
  </si>
  <si>
    <t>A5 m6</t>
  </si>
  <si>
    <t>A5 m7</t>
  </si>
  <si>
    <t>A5 m8</t>
  </si>
  <si>
    <t>A5 m9</t>
  </si>
  <si>
    <t>A5 m10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</si>
</sst>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4" fontId="32" fillId="2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16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vendite"/>
      <sheetName val="Budget acquisti"/>
      <sheetName val="Budget Investimenti"/>
      <sheetName val="Ammortamenti"/>
      <sheetName val="fin M_l termine"/>
      <sheetName val="Costo_Personale"/>
      <sheetName val="Altri Costi"/>
      <sheetName val="Iva"/>
      <sheetName val="SP"/>
      <sheetName val="CE"/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J2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" sqref="H7"/>
    </sheetView>
  </sheetViews>
  <sheetFormatPr defaultColWidth="9.140625" defaultRowHeight="15"/>
  <cols>
    <col min="1" max="1" width="23.28125" style="0" bestFit="1" customWidth="1"/>
    <col min="2" max="2" width="11.57421875" style="0" customWidth="1"/>
    <col min="3" max="3" width="8.00390625" style="0" bestFit="1" customWidth="1"/>
    <col min="4" max="4" width="9.00390625" style="0" bestFit="1" customWidth="1"/>
    <col min="5" max="5" width="10.8515625" style="0" bestFit="1" customWidth="1"/>
    <col min="6" max="6" width="9.00390625" style="0" bestFit="1" customWidth="1"/>
    <col min="7" max="7" width="9.7109375" style="0" bestFit="1" customWidth="1"/>
    <col min="8" max="8" width="10.8515625" style="0" bestFit="1" customWidth="1"/>
    <col min="9" max="13" width="9.7109375" style="0" bestFit="1" customWidth="1"/>
    <col min="14" max="34" width="10.57421875" style="0" bestFit="1" customWidth="1"/>
    <col min="35" max="38" width="11.28125" style="0" bestFit="1" customWidth="1"/>
    <col min="41" max="41" width="9.7109375" style="0" bestFit="1" customWidth="1"/>
    <col min="43" max="44" width="9.7109375" style="0" bestFit="1" customWidth="1"/>
    <col min="46" max="47" width="9.7109375" style="0" bestFit="1" customWidth="1"/>
    <col min="49" max="50" width="9.7109375" style="0" bestFit="1" customWidth="1"/>
    <col min="53" max="53" width="9.7109375" style="0" bestFit="1" customWidth="1"/>
    <col min="55" max="56" width="9.7109375" style="0" bestFit="1" customWidth="1"/>
    <col min="57" max="57" width="8.7109375" style="0" bestFit="1" customWidth="1"/>
    <col min="58" max="59" width="9.7109375" style="0" bestFit="1" customWidth="1"/>
    <col min="60" max="60" width="8.7109375" style="0" bestFit="1" customWidth="1"/>
    <col min="61" max="62" width="9.7109375" style="0" bestFit="1" customWidth="1"/>
    <col min="139" max="16384" width="9.140625" style="2" customWidth="1"/>
  </cols>
  <sheetData>
    <row r="2" ht="15">
      <c r="A2" s="1"/>
    </row>
    <row r="4" spans="1:140" ht="15">
      <c r="A4" s="1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</v>
      </c>
      <c r="P4" s="3" t="s">
        <v>2</v>
      </c>
      <c r="Q4" s="3" t="s">
        <v>3</v>
      </c>
      <c r="R4" s="3" t="s">
        <v>4</v>
      </c>
      <c r="S4" s="3" t="s">
        <v>5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11</v>
      </c>
      <c r="Z4" s="3" t="s">
        <v>12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  <c r="AF4" s="3" t="s">
        <v>6</v>
      </c>
      <c r="AG4" s="3" t="s">
        <v>7</v>
      </c>
      <c r="AH4" s="3" t="s">
        <v>8</v>
      </c>
      <c r="AI4" s="3" t="s">
        <v>9</v>
      </c>
      <c r="AJ4" s="3" t="s">
        <v>10</v>
      </c>
      <c r="AK4" s="3" t="s">
        <v>11</v>
      </c>
      <c r="AL4" s="3" t="s">
        <v>12</v>
      </c>
      <c r="AM4" s="3" t="s">
        <v>1</v>
      </c>
      <c r="AN4" s="3" t="s">
        <v>2</v>
      </c>
      <c r="AO4" s="3" t="s">
        <v>3</v>
      </c>
      <c r="AP4" s="3" t="s">
        <v>4</v>
      </c>
      <c r="AQ4" s="3" t="s">
        <v>5</v>
      </c>
      <c r="AR4" s="3" t="s">
        <v>6</v>
      </c>
      <c r="AS4" s="3" t="s">
        <v>7</v>
      </c>
      <c r="AT4" s="3" t="s">
        <v>8</v>
      </c>
      <c r="AU4" s="3" t="s">
        <v>9</v>
      </c>
      <c r="AV4" s="3" t="s">
        <v>10</v>
      </c>
      <c r="AW4" s="3" t="s">
        <v>11</v>
      </c>
      <c r="AX4" s="3" t="s">
        <v>12</v>
      </c>
      <c r="AY4" s="3" t="s">
        <v>1</v>
      </c>
      <c r="AZ4" s="3" t="s">
        <v>2</v>
      </c>
      <c r="BA4" s="3" t="s">
        <v>3</v>
      </c>
      <c r="BB4" s="3" t="s">
        <v>4</v>
      </c>
      <c r="BC4" s="3" t="s">
        <v>5</v>
      </c>
      <c r="BD4" s="3" t="s">
        <v>6</v>
      </c>
      <c r="BE4" s="3" t="s">
        <v>7</v>
      </c>
      <c r="BF4" s="3" t="s">
        <v>8</v>
      </c>
      <c r="BG4" s="3" t="s">
        <v>9</v>
      </c>
      <c r="BH4" s="3" t="s">
        <v>10</v>
      </c>
      <c r="BI4" s="3" t="s">
        <v>11</v>
      </c>
      <c r="BJ4" s="3" t="s">
        <v>12</v>
      </c>
      <c r="EJ4" s="2" t="s">
        <v>13</v>
      </c>
    </row>
    <row r="5" spans="1:140" ht="15">
      <c r="A5" s="1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  <c r="AF5" s="4" t="s">
        <v>44</v>
      </c>
      <c r="AG5" s="4" t="s">
        <v>45</v>
      </c>
      <c r="AH5" s="4" t="s">
        <v>46</v>
      </c>
      <c r="AI5" s="4" t="s">
        <v>47</v>
      </c>
      <c r="AJ5" s="4" t="s">
        <v>48</v>
      </c>
      <c r="AK5" s="4" t="s">
        <v>49</v>
      </c>
      <c r="AL5" s="4" t="s">
        <v>50</v>
      </c>
      <c r="AM5" s="4" t="s">
        <v>62</v>
      </c>
      <c r="AN5" s="4" t="s">
        <v>63</v>
      </c>
      <c r="AO5" s="4" t="s">
        <v>64</v>
      </c>
      <c r="AP5" s="4" t="s">
        <v>65</v>
      </c>
      <c r="AQ5" s="4" t="s">
        <v>66</v>
      </c>
      <c r="AR5" s="4" t="s">
        <v>67</v>
      </c>
      <c r="AS5" s="4" t="s">
        <v>68</v>
      </c>
      <c r="AT5" s="4" t="s">
        <v>69</v>
      </c>
      <c r="AU5" s="4" t="s">
        <v>70</v>
      </c>
      <c r="AV5" s="4" t="s">
        <v>71</v>
      </c>
      <c r="AW5" s="4" t="s">
        <v>72</v>
      </c>
      <c r="AX5" s="4" t="s">
        <v>73</v>
      </c>
      <c r="AY5" s="4" t="s">
        <v>77</v>
      </c>
      <c r="AZ5" s="4" t="s">
        <v>78</v>
      </c>
      <c r="BA5" s="4" t="s">
        <v>79</v>
      </c>
      <c r="BB5" s="4" t="s">
        <v>80</v>
      </c>
      <c r="BC5" s="4" t="s">
        <v>81</v>
      </c>
      <c r="BD5" s="4" t="s">
        <v>82</v>
      </c>
      <c r="BE5" s="4" t="s">
        <v>83</v>
      </c>
      <c r="BF5" s="4" t="s">
        <v>84</v>
      </c>
      <c r="BG5" s="4" t="s">
        <v>85</v>
      </c>
      <c r="BH5" s="4" t="s">
        <v>86</v>
      </c>
      <c r="BI5" s="4" t="s">
        <v>74</v>
      </c>
      <c r="BJ5" s="4" t="s">
        <v>75</v>
      </c>
      <c r="EJ5" s="2" t="s">
        <v>0</v>
      </c>
    </row>
    <row r="6" spans="1:62" ht="15">
      <c r="A6" t="s">
        <v>51</v>
      </c>
      <c r="B6" t="s">
        <v>76</v>
      </c>
      <c r="C6" s="7">
        <v>20000</v>
      </c>
      <c r="D6" s="7">
        <v>30000</v>
      </c>
      <c r="E6" s="7">
        <v>23000</v>
      </c>
      <c r="F6" s="7">
        <v>88200</v>
      </c>
      <c r="G6" s="7">
        <v>40000</v>
      </c>
      <c r="H6" s="7">
        <v>20000</v>
      </c>
      <c r="I6" s="7">
        <v>88200</v>
      </c>
      <c r="J6" s="7">
        <v>88200</v>
      </c>
      <c r="K6" s="7">
        <v>88200</v>
      </c>
      <c r="L6" s="7">
        <v>88200</v>
      </c>
      <c r="M6" s="7">
        <v>10000</v>
      </c>
      <c r="N6" s="7">
        <v>88200</v>
      </c>
      <c r="O6" s="7">
        <v>88200</v>
      </c>
      <c r="P6" s="7">
        <v>5000</v>
      </c>
      <c r="Q6" s="7">
        <v>5000</v>
      </c>
      <c r="R6" s="7">
        <v>4000</v>
      </c>
      <c r="S6" s="7">
        <v>88200</v>
      </c>
      <c r="T6" s="7">
        <v>5000</v>
      </c>
      <c r="U6" s="7">
        <v>88200</v>
      </c>
      <c r="V6" s="7">
        <v>88200</v>
      </c>
      <c r="W6" s="7">
        <v>88200</v>
      </c>
      <c r="X6" s="7">
        <v>88200</v>
      </c>
      <c r="Y6" s="7">
        <v>88200</v>
      </c>
      <c r="Z6" s="7">
        <v>88200</v>
      </c>
      <c r="AA6" s="7">
        <v>88200</v>
      </c>
      <c r="AB6" s="7">
        <v>88200</v>
      </c>
      <c r="AC6" s="7">
        <v>88200</v>
      </c>
      <c r="AD6" s="7">
        <v>88200</v>
      </c>
      <c r="AE6" s="7">
        <v>88200</v>
      </c>
      <c r="AF6" s="7">
        <v>88200</v>
      </c>
      <c r="AG6" s="7">
        <v>88200</v>
      </c>
      <c r="AH6" s="7">
        <v>88200</v>
      </c>
      <c r="AI6" s="7">
        <v>88200</v>
      </c>
      <c r="AJ6" s="7">
        <v>88200</v>
      </c>
      <c r="AK6" s="7">
        <v>88200</v>
      </c>
      <c r="AL6" s="7">
        <v>88200</v>
      </c>
      <c r="AM6" s="7">
        <v>88200</v>
      </c>
      <c r="AN6" s="7">
        <v>88200</v>
      </c>
      <c r="AO6" s="7">
        <v>88200</v>
      </c>
      <c r="AP6" s="7">
        <v>88200</v>
      </c>
      <c r="AQ6" s="7">
        <v>88200</v>
      </c>
      <c r="AR6" s="7">
        <v>88200</v>
      </c>
      <c r="AS6" s="7">
        <v>88200</v>
      </c>
      <c r="AT6" s="7">
        <v>88200</v>
      </c>
      <c r="AU6" s="7">
        <v>88200</v>
      </c>
      <c r="AV6" s="7">
        <v>88200</v>
      </c>
      <c r="AW6" s="7">
        <v>88200</v>
      </c>
      <c r="AX6" s="7">
        <v>88200</v>
      </c>
      <c r="AY6" s="7">
        <v>88200</v>
      </c>
      <c r="AZ6" s="7">
        <v>88200</v>
      </c>
      <c r="BA6" s="7">
        <v>88200</v>
      </c>
      <c r="BB6" s="7">
        <v>88200</v>
      </c>
      <c r="BC6" s="7">
        <v>88200</v>
      </c>
      <c r="BD6" s="7">
        <v>88200</v>
      </c>
      <c r="BE6" s="7">
        <v>88200</v>
      </c>
      <c r="BF6" s="7">
        <v>88200</v>
      </c>
      <c r="BG6" s="7">
        <v>88200</v>
      </c>
      <c r="BH6" s="7">
        <v>88200</v>
      </c>
      <c r="BI6" s="7">
        <v>88200</v>
      </c>
      <c r="BJ6" s="7">
        <v>88200</v>
      </c>
    </row>
    <row r="7" spans="1:62" ht="15">
      <c r="A7" t="s">
        <v>52</v>
      </c>
      <c r="B7" t="s">
        <v>76</v>
      </c>
      <c r="C7" s="7">
        <v>89060</v>
      </c>
      <c r="D7" s="7">
        <v>58060</v>
      </c>
      <c r="E7" s="7">
        <v>72660</v>
      </c>
      <c r="F7" s="7">
        <v>120000</v>
      </c>
      <c r="G7" s="7">
        <v>51660</v>
      </c>
      <c r="H7" s="7">
        <v>50000</v>
      </c>
      <c r="I7" s="7">
        <v>51660</v>
      </c>
      <c r="J7" s="7">
        <v>51660</v>
      </c>
      <c r="K7" s="7">
        <v>51660</v>
      </c>
      <c r="L7" s="7">
        <v>51660</v>
      </c>
      <c r="M7" s="7">
        <v>51660</v>
      </c>
      <c r="N7" s="7">
        <v>51660</v>
      </c>
      <c r="O7" s="7">
        <v>51660</v>
      </c>
      <c r="P7" s="7">
        <v>51660</v>
      </c>
      <c r="Q7" s="7">
        <v>51660</v>
      </c>
      <c r="R7" s="7">
        <v>160000</v>
      </c>
      <c r="S7" s="7">
        <v>51660</v>
      </c>
      <c r="T7" s="7">
        <v>160000</v>
      </c>
      <c r="U7" s="7">
        <v>51660</v>
      </c>
      <c r="V7" s="7">
        <v>51660</v>
      </c>
      <c r="W7" s="7">
        <v>51660</v>
      </c>
      <c r="X7" s="7">
        <v>51660</v>
      </c>
      <c r="Y7" s="7">
        <v>51660</v>
      </c>
      <c r="Z7" s="7">
        <v>51660</v>
      </c>
      <c r="AA7" s="7">
        <v>51660</v>
      </c>
      <c r="AB7" s="7">
        <v>51660</v>
      </c>
      <c r="AC7" s="7">
        <v>51660</v>
      </c>
      <c r="AD7" s="7">
        <v>51660</v>
      </c>
      <c r="AE7" s="7">
        <v>51660</v>
      </c>
      <c r="AF7" s="7">
        <v>51660</v>
      </c>
      <c r="AG7" s="7">
        <v>51660</v>
      </c>
      <c r="AH7" s="7">
        <v>51660</v>
      </c>
      <c r="AI7" s="7">
        <v>51660</v>
      </c>
      <c r="AJ7" s="7">
        <v>51660</v>
      </c>
      <c r="AK7" s="7">
        <v>51660</v>
      </c>
      <c r="AL7" s="7">
        <v>51660</v>
      </c>
      <c r="AM7" s="7">
        <v>51660</v>
      </c>
      <c r="AN7" s="7">
        <v>51660</v>
      </c>
      <c r="AO7" s="7">
        <v>51660</v>
      </c>
      <c r="AP7" s="7">
        <v>51660</v>
      </c>
      <c r="AQ7" s="7">
        <v>51660</v>
      </c>
      <c r="AR7" s="7">
        <v>51660</v>
      </c>
      <c r="AS7" s="7">
        <v>51660</v>
      </c>
      <c r="AT7" s="7">
        <v>51660</v>
      </c>
      <c r="AU7" s="7">
        <v>51660</v>
      </c>
      <c r="AV7" s="7">
        <v>51660</v>
      </c>
      <c r="AW7" s="7">
        <v>51660</v>
      </c>
      <c r="AX7" s="7">
        <v>51660</v>
      </c>
      <c r="AY7" s="7">
        <v>51660</v>
      </c>
      <c r="AZ7" s="7">
        <v>51660</v>
      </c>
      <c r="BA7" s="7">
        <v>51660</v>
      </c>
      <c r="BB7" s="7">
        <v>51660</v>
      </c>
      <c r="BC7" s="7">
        <v>51660</v>
      </c>
      <c r="BD7" s="7">
        <v>51660</v>
      </c>
      <c r="BE7" s="7">
        <v>51660</v>
      </c>
      <c r="BF7" s="7">
        <v>51660</v>
      </c>
      <c r="BG7" s="7">
        <v>51660</v>
      </c>
      <c r="BH7" s="7">
        <v>51660</v>
      </c>
      <c r="BI7" s="7">
        <v>51660</v>
      </c>
      <c r="BJ7" s="7">
        <v>51660</v>
      </c>
    </row>
    <row r="8" spans="3:62" ht="15">
      <c r="C8" s="6">
        <f>+C7-C6</f>
        <v>69060</v>
      </c>
      <c r="D8" s="6">
        <f>+D7-D6</f>
        <v>28060</v>
      </c>
      <c r="E8" s="6">
        <f>+E7-E6</f>
        <v>49660</v>
      </c>
      <c r="F8" s="6">
        <f>+F7-F6</f>
        <v>31800</v>
      </c>
      <c r="G8" s="6">
        <f>+G7-G6</f>
        <v>11660</v>
      </c>
      <c r="H8" s="6">
        <f aca="true" t="shared" si="0" ref="H8:AL8">+H7-H6</f>
        <v>30000</v>
      </c>
      <c r="I8" s="6">
        <f t="shared" si="0"/>
        <v>-36540</v>
      </c>
      <c r="J8" s="6">
        <f t="shared" si="0"/>
        <v>-36540</v>
      </c>
      <c r="K8" s="6">
        <f t="shared" si="0"/>
        <v>-36540</v>
      </c>
      <c r="L8" s="6">
        <f t="shared" si="0"/>
        <v>-36540</v>
      </c>
      <c r="M8" s="6">
        <f t="shared" si="0"/>
        <v>41660</v>
      </c>
      <c r="N8" s="6">
        <f t="shared" si="0"/>
        <v>-36540</v>
      </c>
      <c r="O8" s="6">
        <f t="shared" si="0"/>
        <v>-36540</v>
      </c>
      <c r="P8" s="6">
        <f t="shared" si="0"/>
        <v>46660</v>
      </c>
      <c r="Q8" s="6">
        <f t="shared" si="0"/>
        <v>46660</v>
      </c>
      <c r="R8" s="6">
        <f t="shared" si="0"/>
        <v>156000</v>
      </c>
      <c r="S8" s="6">
        <f t="shared" si="0"/>
        <v>-36540</v>
      </c>
      <c r="T8" s="6">
        <f t="shared" si="0"/>
        <v>155000</v>
      </c>
      <c r="U8" s="6">
        <f t="shared" si="0"/>
        <v>-36540</v>
      </c>
      <c r="V8" s="6">
        <f t="shared" si="0"/>
        <v>-36540</v>
      </c>
      <c r="W8" s="6">
        <f t="shared" si="0"/>
        <v>-36540</v>
      </c>
      <c r="X8" s="6">
        <f t="shared" si="0"/>
        <v>-36540</v>
      </c>
      <c r="Y8" s="6">
        <f t="shared" si="0"/>
        <v>-36540</v>
      </c>
      <c r="Z8" s="6">
        <f t="shared" si="0"/>
        <v>-36540</v>
      </c>
      <c r="AA8" s="6">
        <f t="shared" si="0"/>
        <v>-36540</v>
      </c>
      <c r="AB8" s="6">
        <f t="shared" si="0"/>
        <v>-36540</v>
      </c>
      <c r="AC8" s="6">
        <f t="shared" si="0"/>
        <v>-36540</v>
      </c>
      <c r="AD8" s="6">
        <f t="shared" si="0"/>
        <v>-36540</v>
      </c>
      <c r="AE8" s="6">
        <f t="shared" si="0"/>
        <v>-36540</v>
      </c>
      <c r="AF8" s="6">
        <f t="shared" si="0"/>
        <v>-36540</v>
      </c>
      <c r="AG8" s="6">
        <f t="shared" si="0"/>
        <v>-36540</v>
      </c>
      <c r="AH8" s="6">
        <f t="shared" si="0"/>
        <v>-36540</v>
      </c>
      <c r="AI8" s="6">
        <f t="shared" si="0"/>
        <v>-36540</v>
      </c>
      <c r="AJ8" s="6">
        <f t="shared" si="0"/>
        <v>-36540</v>
      </c>
      <c r="AK8" s="6">
        <f t="shared" si="0"/>
        <v>-36540</v>
      </c>
      <c r="AL8" s="6">
        <f t="shared" si="0"/>
        <v>-36540</v>
      </c>
      <c r="AM8" s="6">
        <f aca="true" t="shared" si="1" ref="AM8:BJ8">+AM7-AM6</f>
        <v>-36540</v>
      </c>
      <c r="AN8" s="6">
        <f t="shared" si="1"/>
        <v>-36540</v>
      </c>
      <c r="AO8" s="6">
        <f t="shared" si="1"/>
        <v>-36540</v>
      </c>
      <c r="AP8" s="6">
        <f t="shared" si="1"/>
        <v>-36540</v>
      </c>
      <c r="AQ8" s="6">
        <f t="shared" si="1"/>
        <v>-36540</v>
      </c>
      <c r="AR8" s="6">
        <f t="shared" si="1"/>
        <v>-36540</v>
      </c>
      <c r="AS8" s="6">
        <f t="shared" si="1"/>
        <v>-36540</v>
      </c>
      <c r="AT8" s="6">
        <f t="shared" si="1"/>
        <v>-36540</v>
      </c>
      <c r="AU8" s="6">
        <f t="shared" si="1"/>
        <v>-36540</v>
      </c>
      <c r="AV8" s="6">
        <f t="shared" si="1"/>
        <v>-36540</v>
      </c>
      <c r="AW8" s="6">
        <f t="shared" si="1"/>
        <v>-36540</v>
      </c>
      <c r="AX8" s="6">
        <f t="shared" si="1"/>
        <v>-36540</v>
      </c>
      <c r="AY8" s="6">
        <f t="shared" si="1"/>
        <v>-36540</v>
      </c>
      <c r="AZ8" s="6">
        <f t="shared" si="1"/>
        <v>-36540</v>
      </c>
      <c r="BA8" s="6">
        <f t="shared" si="1"/>
        <v>-36540</v>
      </c>
      <c r="BB8" s="6">
        <f t="shared" si="1"/>
        <v>-36540</v>
      </c>
      <c r="BC8" s="6">
        <f t="shared" si="1"/>
        <v>-36540</v>
      </c>
      <c r="BD8" s="6">
        <f t="shared" si="1"/>
        <v>-36540</v>
      </c>
      <c r="BE8" s="6">
        <f t="shared" si="1"/>
        <v>-36540</v>
      </c>
      <c r="BF8" s="6">
        <f t="shared" si="1"/>
        <v>-36540</v>
      </c>
      <c r="BG8" s="6">
        <f t="shared" si="1"/>
        <v>-36540</v>
      </c>
      <c r="BH8" s="6">
        <f t="shared" si="1"/>
        <v>-36540</v>
      </c>
      <c r="BI8" s="6">
        <f t="shared" si="1"/>
        <v>-36540</v>
      </c>
      <c r="BJ8" s="6">
        <f t="shared" si="1"/>
        <v>-36540</v>
      </c>
    </row>
    <row r="10" spans="1:62" ht="15">
      <c r="A10" s="1" t="s">
        <v>53</v>
      </c>
      <c r="C10" s="4" t="str">
        <f>+C5</f>
        <v>A1 m1</v>
      </c>
      <c r="D10" s="4" t="str">
        <f aca="true" t="shared" si="2" ref="D10:BJ10">+D5</f>
        <v>A1 m2</v>
      </c>
      <c r="E10" s="4" t="str">
        <f t="shared" si="2"/>
        <v>A1 m3</v>
      </c>
      <c r="F10" s="4" t="str">
        <f t="shared" si="2"/>
        <v>A1 m4</v>
      </c>
      <c r="G10" s="4" t="str">
        <f t="shared" si="2"/>
        <v>A1 m5</v>
      </c>
      <c r="H10" s="4" t="str">
        <f t="shared" si="2"/>
        <v>A1 m6</v>
      </c>
      <c r="I10" s="4" t="str">
        <f t="shared" si="2"/>
        <v>A1 m7</v>
      </c>
      <c r="J10" s="4" t="str">
        <f t="shared" si="2"/>
        <v>A1 m8</v>
      </c>
      <c r="K10" s="4" t="str">
        <f t="shared" si="2"/>
        <v>A1 m9</v>
      </c>
      <c r="L10" s="4" t="str">
        <f t="shared" si="2"/>
        <v>A1 m10</v>
      </c>
      <c r="M10" s="4" t="str">
        <f t="shared" si="2"/>
        <v>A1 m11</v>
      </c>
      <c r="N10" s="4" t="str">
        <f t="shared" si="2"/>
        <v>A1 m12</v>
      </c>
      <c r="O10" s="4" t="str">
        <f t="shared" si="2"/>
        <v>A2 m1</v>
      </c>
      <c r="P10" s="4" t="str">
        <f t="shared" si="2"/>
        <v>A2 m2</v>
      </c>
      <c r="Q10" s="4" t="str">
        <f t="shared" si="2"/>
        <v>A2 m3</v>
      </c>
      <c r="R10" s="4" t="str">
        <f t="shared" si="2"/>
        <v>A2 m4</v>
      </c>
      <c r="S10" s="4" t="str">
        <f t="shared" si="2"/>
        <v>A2 m5</v>
      </c>
      <c r="T10" s="4" t="str">
        <f t="shared" si="2"/>
        <v>A2 m6</v>
      </c>
      <c r="U10" s="4" t="str">
        <f t="shared" si="2"/>
        <v>A2 m7</v>
      </c>
      <c r="V10" s="4" t="str">
        <f t="shared" si="2"/>
        <v>A2 m8</v>
      </c>
      <c r="W10" s="4" t="str">
        <f t="shared" si="2"/>
        <v>A2 m9</v>
      </c>
      <c r="X10" s="4" t="str">
        <f t="shared" si="2"/>
        <v>A2 m10</v>
      </c>
      <c r="Y10" s="4" t="str">
        <f t="shared" si="2"/>
        <v>A2 m11</v>
      </c>
      <c r="Z10" s="4" t="str">
        <f t="shared" si="2"/>
        <v>A2 m12</v>
      </c>
      <c r="AA10" s="4" t="str">
        <f t="shared" si="2"/>
        <v>A3 m1</v>
      </c>
      <c r="AB10" s="4" t="str">
        <f t="shared" si="2"/>
        <v>A3 m2</v>
      </c>
      <c r="AC10" s="4" t="str">
        <f t="shared" si="2"/>
        <v>A3 m3</v>
      </c>
      <c r="AD10" s="4" t="str">
        <f t="shared" si="2"/>
        <v>A3 m4</v>
      </c>
      <c r="AE10" s="4" t="str">
        <f t="shared" si="2"/>
        <v>A3 m5</v>
      </c>
      <c r="AF10" s="4" t="str">
        <f t="shared" si="2"/>
        <v>A3 m6</v>
      </c>
      <c r="AG10" s="4" t="str">
        <f t="shared" si="2"/>
        <v>A3 m7</v>
      </c>
      <c r="AH10" s="4" t="str">
        <f t="shared" si="2"/>
        <v>A3 m8</v>
      </c>
      <c r="AI10" s="4" t="str">
        <f t="shared" si="2"/>
        <v>A3 m9</v>
      </c>
      <c r="AJ10" s="4" t="str">
        <f t="shared" si="2"/>
        <v>A3 m10</v>
      </c>
      <c r="AK10" s="4" t="str">
        <f t="shared" si="2"/>
        <v>A3 m11</v>
      </c>
      <c r="AL10" s="4" t="str">
        <f t="shared" si="2"/>
        <v>A3 m12</v>
      </c>
      <c r="AM10" s="4" t="str">
        <f t="shared" si="2"/>
        <v>A4 m1</v>
      </c>
      <c r="AN10" s="4" t="str">
        <f t="shared" si="2"/>
        <v>A4 m2</v>
      </c>
      <c r="AO10" s="4" t="str">
        <f t="shared" si="2"/>
        <v>A4 m3</v>
      </c>
      <c r="AP10" s="4" t="str">
        <f t="shared" si="2"/>
        <v>A4 m4</v>
      </c>
      <c r="AQ10" s="4" t="str">
        <f t="shared" si="2"/>
        <v>A4 m5</v>
      </c>
      <c r="AR10" s="4" t="str">
        <f t="shared" si="2"/>
        <v>A4 m6</v>
      </c>
      <c r="AS10" s="4" t="str">
        <f t="shared" si="2"/>
        <v>A4 m7</v>
      </c>
      <c r="AT10" s="4" t="str">
        <f t="shared" si="2"/>
        <v>A4 m8</v>
      </c>
      <c r="AU10" s="4" t="str">
        <f t="shared" si="2"/>
        <v>A4 m9</v>
      </c>
      <c r="AV10" s="4" t="str">
        <f t="shared" si="2"/>
        <v>A4 m10</v>
      </c>
      <c r="AW10" s="4" t="str">
        <f t="shared" si="2"/>
        <v>A4 m11</v>
      </c>
      <c r="AX10" s="4" t="str">
        <f t="shared" si="2"/>
        <v>A4 m12</v>
      </c>
      <c r="AY10" s="4" t="str">
        <f t="shared" si="2"/>
        <v>A5 m1</v>
      </c>
      <c r="AZ10" s="4" t="str">
        <f t="shared" si="2"/>
        <v>A5 m2</v>
      </c>
      <c r="BA10" s="4" t="str">
        <f t="shared" si="2"/>
        <v>A5 m3</v>
      </c>
      <c r="BB10" s="4" t="str">
        <f t="shared" si="2"/>
        <v>A5 m4</v>
      </c>
      <c r="BC10" s="4" t="str">
        <f t="shared" si="2"/>
        <v>A5 m5</v>
      </c>
      <c r="BD10" s="4" t="str">
        <f t="shared" si="2"/>
        <v>A5 m6</v>
      </c>
      <c r="BE10" s="4" t="str">
        <f t="shared" si="2"/>
        <v>A5 m7</v>
      </c>
      <c r="BF10" s="4" t="str">
        <f t="shared" si="2"/>
        <v>A5 m8</v>
      </c>
      <c r="BG10" s="4" t="str">
        <f t="shared" si="2"/>
        <v>A5 m9</v>
      </c>
      <c r="BH10" s="4" t="str">
        <f t="shared" si="2"/>
        <v>A5 m10</v>
      </c>
      <c r="BI10" s="4" t="str">
        <f t="shared" si="2"/>
        <v>A5 m11</v>
      </c>
      <c r="BJ10" s="4" t="str">
        <f t="shared" si="2"/>
        <v>A5 m12</v>
      </c>
    </row>
    <row r="11" spans="1:62" ht="15">
      <c r="A11" s="1" t="s">
        <v>54</v>
      </c>
      <c r="C11" s="5">
        <f>+IF(C6&gt;C7,C6-C7,0)</f>
        <v>0</v>
      </c>
      <c r="D11" s="5">
        <f aca="true" t="shared" si="3" ref="D11:AL11">+D8</f>
        <v>28060</v>
      </c>
      <c r="E11" s="5">
        <f t="shared" si="3"/>
        <v>49660</v>
      </c>
      <c r="F11" s="5">
        <f t="shared" si="3"/>
        <v>31800</v>
      </c>
      <c r="G11" s="5">
        <f t="shared" si="3"/>
        <v>11660</v>
      </c>
      <c r="H11" s="5">
        <f t="shared" si="3"/>
        <v>30000</v>
      </c>
      <c r="I11" s="5">
        <f t="shared" si="3"/>
        <v>-36540</v>
      </c>
      <c r="J11" s="5">
        <f t="shared" si="3"/>
        <v>-36540</v>
      </c>
      <c r="K11" s="5">
        <f t="shared" si="3"/>
        <v>-36540</v>
      </c>
      <c r="L11" s="5">
        <f t="shared" si="3"/>
        <v>-36540</v>
      </c>
      <c r="M11" s="5">
        <f t="shared" si="3"/>
        <v>41660</v>
      </c>
      <c r="N11" s="5">
        <f t="shared" si="3"/>
        <v>-36540</v>
      </c>
      <c r="O11" s="5">
        <f t="shared" si="3"/>
        <v>-36540</v>
      </c>
      <c r="P11" s="5">
        <f t="shared" si="3"/>
        <v>46660</v>
      </c>
      <c r="Q11" s="5">
        <f t="shared" si="3"/>
        <v>46660</v>
      </c>
      <c r="R11" s="5">
        <f t="shared" si="3"/>
        <v>156000</v>
      </c>
      <c r="S11" s="5">
        <f t="shared" si="3"/>
        <v>-36540</v>
      </c>
      <c r="T11" s="5">
        <f t="shared" si="3"/>
        <v>155000</v>
      </c>
      <c r="U11" s="5">
        <f t="shared" si="3"/>
        <v>-36540</v>
      </c>
      <c r="V11" s="5">
        <f t="shared" si="3"/>
        <v>-36540</v>
      </c>
      <c r="W11" s="5">
        <f t="shared" si="3"/>
        <v>-36540</v>
      </c>
      <c r="X11" s="5">
        <f t="shared" si="3"/>
        <v>-36540</v>
      </c>
      <c r="Y11" s="5">
        <f t="shared" si="3"/>
        <v>-36540</v>
      </c>
      <c r="Z11" s="5">
        <f t="shared" si="3"/>
        <v>-36540</v>
      </c>
      <c r="AA11" s="5">
        <f t="shared" si="3"/>
        <v>-36540</v>
      </c>
      <c r="AB11" s="5">
        <f t="shared" si="3"/>
        <v>-36540</v>
      </c>
      <c r="AC11" s="5">
        <f t="shared" si="3"/>
        <v>-36540</v>
      </c>
      <c r="AD11" s="5">
        <f t="shared" si="3"/>
        <v>-36540</v>
      </c>
      <c r="AE11" s="5">
        <f t="shared" si="3"/>
        <v>-36540</v>
      </c>
      <c r="AF11" s="5">
        <f t="shared" si="3"/>
        <v>-36540</v>
      </c>
      <c r="AG11" s="5">
        <f t="shared" si="3"/>
        <v>-36540</v>
      </c>
      <c r="AH11" s="5">
        <f t="shared" si="3"/>
        <v>-36540</v>
      </c>
      <c r="AI11" s="5">
        <f t="shared" si="3"/>
        <v>-36540</v>
      </c>
      <c r="AJ11" s="5">
        <f t="shared" si="3"/>
        <v>-36540</v>
      </c>
      <c r="AK11" s="5">
        <f t="shared" si="3"/>
        <v>-36540</v>
      </c>
      <c r="AL11" s="5">
        <f t="shared" si="3"/>
        <v>-36540</v>
      </c>
      <c r="AM11" s="5">
        <f aca="true" t="shared" si="4" ref="AM11:BJ11">+AM8</f>
        <v>-36540</v>
      </c>
      <c r="AN11" s="5">
        <f t="shared" si="4"/>
        <v>-36540</v>
      </c>
      <c r="AO11" s="5">
        <f t="shared" si="4"/>
        <v>-36540</v>
      </c>
      <c r="AP11" s="5">
        <f t="shared" si="4"/>
        <v>-36540</v>
      </c>
      <c r="AQ11" s="5">
        <f t="shared" si="4"/>
        <v>-36540</v>
      </c>
      <c r="AR11" s="5">
        <f t="shared" si="4"/>
        <v>-36540</v>
      </c>
      <c r="AS11" s="5">
        <f t="shared" si="4"/>
        <v>-36540</v>
      </c>
      <c r="AT11" s="5">
        <f t="shared" si="4"/>
        <v>-36540</v>
      </c>
      <c r="AU11" s="5">
        <f t="shared" si="4"/>
        <v>-36540</v>
      </c>
      <c r="AV11" s="5">
        <f t="shared" si="4"/>
        <v>-36540</v>
      </c>
      <c r="AW11" s="5">
        <f t="shared" si="4"/>
        <v>-36540</v>
      </c>
      <c r="AX11" s="5">
        <f t="shared" si="4"/>
        <v>-36540</v>
      </c>
      <c r="AY11" s="5">
        <f t="shared" si="4"/>
        <v>-36540</v>
      </c>
      <c r="AZ11" s="5">
        <f t="shared" si="4"/>
        <v>-36540</v>
      </c>
      <c r="BA11" s="5">
        <f t="shared" si="4"/>
        <v>-36540</v>
      </c>
      <c r="BB11" s="5">
        <f t="shared" si="4"/>
        <v>-36540</v>
      </c>
      <c r="BC11" s="5">
        <f t="shared" si="4"/>
        <v>-36540</v>
      </c>
      <c r="BD11" s="5">
        <f t="shared" si="4"/>
        <v>-36540</v>
      </c>
      <c r="BE11" s="5">
        <f t="shared" si="4"/>
        <v>-36540</v>
      </c>
      <c r="BF11" s="5">
        <f t="shared" si="4"/>
        <v>-36540</v>
      </c>
      <c r="BG11" s="5">
        <f t="shared" si="4"/>
        <v>-36540</v>
      </c>
      <c r="BH11" s="5">
        <f t="shared" si="4"/>
        <v>-36540</v>
      </c>
      <c r="BI11" s="5">
        <f t="shared" si="4"/>
        <v>-36540</v>
      </c>
      <c r="BJ11" s="5">
        <f t="shared" si="4"/>
        <v>-36540</v>
      </c>
    </row>
    <row r="12" spans="1:62" ht="15">
      <c r="A12" s="1" t="s">
        <v>55</v>
      </c>
      <c r="C12" s="5">
        <v>0</v>
      </c>
      <c r="D12" s="5">
        <f aca="true" t="shared" si="5" ref="D12:AL12">+IF(D11&gt;0,0,IF(C14&gt;-D11,-D11,C14))</f>
        <v>0</v>
      </c>
      <c r="E12" s="5">
        <f t="shared" si="5"/>
        <v>0</v>
      </c>
      <c r="F12" s="5">
        <f t="shared" si="5"/>
        <v>0</v>
      </c>
      <c r="G12" s="5">
        <f t="shared" si="5"/>
        <v>0</v>
      </c>
      <c r="H12" s="5">
        <f t="shared" si="5"/>
        <v>0</v>
      </c>
      <c r="I12" s="5">
        <f t="shared" si="5"/>
        <v>36540</v>
      </c>
      <c r="J12" s="5">
        <f t="shared" si="5"/>
        <v>36540</v>
      </c>
      <c r="K12" s="5">
        <f t="shared" si="5"/>
        <v>36540</v>
      </c>
      <c r="L12" s="5">
        <f t="shared" si="5"/>
        <v>36540</v>
      </c>
      <c r="M12" s="5">
        <f t="shared" si="5"/>
        <v>0</v>
      </c>
      <c r="N12" s="5">
        <f t="shared" si="5"/>
        <v>36540</v>
      </c>
      <c r="O12" s="5">
        <f t="shared" si="5"/>
        <v>36540</v>
      </c>
      <c r="P12" s="5">
        <f t="shared" si="5"/>
        <v>0</v>
      </c>
      <c r="Q12" s="5">
        <f t="shared" si="5"/>
        <v>0</v>
      </c>
      <c r="R12" s="5">
        <f t="shared" si="5"/>
        <v>0</v>
      </c>
      <c r="S12" s="5">
        <f t="shared" si="5"/>
        <v>36540</v>
      </c>
      <c r="T12" s="5">
        <f t="shared" si="5"/>
        <v>0</v>
      </c>
      <c r="U12" s="5">
        <f t="shared" si="5"/>
        <v>36540</v>
      </c>
      <c r="V12" s="5">
        <f t="shared" si="5"/>
        <v>36540</v>
      </c>
      <c r="W12" s="5">
        <f t="shared" si="5"/>
        <v>36540</v>
      </c>
      <c r="X12" s="5">
        <f t="shared" si="5"/>
        <v>36540</v>
      </c>
      <c r="Y12" s="5">
        <f t="shared" si="5"/>
        <v>36540</v>
      </c>
      <c r="Z12" s="5">
        <f t="shared" si="5"/>
        <v>36540</v>
      </c>
      <c r="AA12" s="5">
        <f t="shared" si="5"/>
        <v>36540</v>
      </c>
      <c r="AB12" s="5">
        <f t="shared" si="5"/>
        <v>36540</v>
      </c>
      <c r="AC12" s="5">
        <f t="shared" si="5"/>
        <v>36540</v>
      </c>
      <c r="AD12" s="5">
        <f t="shared" si="5"/>
        <v>36540</v>
      </c>
      <c r="AE12" s="5">
        <f t="shared" si="5"/>
        <v>36540</v>
      </c>
      <c r="AF12" s="5">
        <f t="shared" si="5"/>
        <v>8500</v>
      </c>
      <c r="AG12" s="5">
        <f t="shared" si="5"/>
        <v>0</v>
      </c>
      <c r="AH12" s="5">
        <f t="shared" si="5"/>
        <v>0</v>
      </c>
      <c r="AI12" s="5">
        <f t="shared" si="5"/>
        <v>0</v>
      </c>
      <c r="AJ12" s="5">
        <f t="shared" si="5"/>
        <v>0</v>
      </c>
      <c r="AK12" s="5">
        <f t="shared" si="5"/>
        <v>0</v>
      </c>
      <c r="AL12" s="5">
        <f t="shared" si="5"/>
        <v>0</v>
      </c>
      <c r="AM12" s="5">
        <f>+IF(AM11&gt;0,0,IF(AL14&gt;-AM11,-AM11,AL14))</f>
        <v>0</v>
      </c>
      <c r="AN12" s="5">
        <f>+IF(AN11&gt;0,0,IF(AM14&gt;-AN11,-AN11,AM14))</f>
        <v>0</v>
      </c>
      <c r="AO12" s="5">
        <f>+IF(AO11&gt;0,0,IF(AN14&gt;-AO11,-AO11,AN14))</f>
        <v>0</v>
      </c>
      <c r="AP12" s="5">
        <f>+IF(AP11&gt;0,0,IF(AO14&gt;-AP11,-AP11,AO14))</f>
        <v>0</v>
      </c>
      <c r="AQ12" s="5">
        <f>+IF(AQ11&gt;0,0,IF(AP14&gt;-AQ11,-AQ11,AP14))</f>
        <v>0</v>
      </c>
      <c r="AR12" s="5">
        <f>+IF(AR11&gt;0,0,IF(AQ14&gt;-AR11,-AR11,AQ14))</f>
        <v>0</v>
      </c>
      <c r="AS12" s="5">
        <f>+IF(AS11&gt;0,0,IF(AR14&gt;-AS11,-AS11,AR14))</f>
        <v>0</v>
      </c>
      <c r="AT12" s="5">
        <f>+IF(AT11&gt;0,0,IF(AS14&gt;-AT11,-AT11,AS14))</f>
        <v>0</v>
      </c>
      <c r="AU12" s="5">
        <f>+IF(AU11&gt;0,0,IF(AT14&gt;-AU11,-AU11,AT14))</f>
        <v>0</v>
      </c>
      <c r="AV12" s="5">
        <f>+IF(AV11&gt;0,0,IF(AU14&gt;-AV11,-AV11,AU14))</f>
        <v>0</v>
      </c>
      <c r="AW12" s="5">
        <f>+IF(AW11&gt;0,0,IF(AV14&gt;-AW11,-AW11,AV14))</f>
        <v>0</v>
      </c>
      <c r="AX12" s="5">
        <f>+IF(AX11&gt;0,0,IF(AW14&gt;-AX11,-AX11,AW14))</f>
        <v>0</v>
      </c>
      <c r="AY12" s="5">
        <f>+IF(AY11&gt;0,0,IF(AX14&gt;-AY11,-AY11,AX14))</f>
        <v>0</v>
      </c>
      <c r="AZ12" s="5">
        <f>+IF(AZ11&gt;0,0,IF(AY14&gt;-AZ11,-AZ11,AY14))</f>
        <v>0</v>
      </c>
      <c r="BA12" s="5">
        <f>+IF(BA11&gt;0,0,IF(AZ14&gt;-BA11,-BA11,AZ14))</f>
        <v>0</v>
      </c>
      <c r="BB12" s="5">
        <f>+IF(BB11&gt;0,0,IF(BA14&gt;-BB11,-BB11,BA14))</f>
        <v>0</v>
      </c>
      <c r="BC12" s="5">
        <f>+IF(BC11&gt;0,0,IF(BB14&gt;-BC11,-BC11,BB14))</f>
        <v>0</v>
      </c>
      <c r="BD12" s="5">
        <f>+IF(BD11&gt;0,0,IF(BC14&gt;-BD11,-BD11,BC14))</f>
        <v>0</v>
      </c>
      <c r="BE12" s="5">
        <f>+IF(BE11&gt;0,0,IF(BD14&gt;-BE11,-BE11,BD14))</f>
        <v>0</v>
      </c>
      <c r="BF12" s="5">
        <f>+IF(BF11&gt;0,0,IF(BE14&gt;-BF11,-BF11,BE14))</f>
        <v>0</v>
      </c>
      <c r="BG12" s="5">
        <f>+IF(BG11&gt;0,0,IF(BF14&gt;-BG11,-BG11,BF14))</f>
        <v>0</v>
      </c>
      <c r="BH12" s="5">
        <f>+IF(BH11&gt;0,0,IF(BG14&gt;-BH11,-BH11,BG14))</f>
        <v>0</v>
      </c>
      <c r="BI12" s="5">
        <f>+IF(BI11&gt;0,0,IF(BH14&gt;-BI11,-BI11,BH14))</f>
        <v>0</v>
      </c>
      <c r="BJ12" s="5">
        <f>+IF(BJ11&gt;0,0,IF(BI14&gt;-BJ11,-BJ11,BI14))</f>
        <v>0</v>
      </c>
    </row>
    <row r="13" spans="1:62" ht="15">
      <c r="A13" s="1" t="s">
        <v>56</v>
      </c>
      <c r="C13" s="5">
        <f aca="true" t="shared" si="6" ref="C13:AL13">+IF((C11+C12)&gt;0,0,(C11+C12))</f>
        <v>0</v>
      </c>
      <c r="D13" s="5">
        <f t="shared" si="6"/>
        <v>0</v>
      </c>
      <c r="E13" s="5">
        <f>+IF((E11+E12)&gt;0,0,(E11+E12))</f>
        <v>0</v>
      </c>
      <c r="F13" s="5">
        <f t="shared" si="6"/>
        <v>0</v>
      </c>
      <c r="G13" s="5">
        <f t="shared" si="6"/>
        <v>0</v>
      </c>
      <c r="H13" s="5">
        <f t="shared" si="6"/>
        <v>0</v>
      </c>
      <c r="I13" s="5">
        <f t="shared" si="6"/>
        <v>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5">
        <f t="shared" si="6"/>
        <v>0</v>
      </c>
      <c r="O13" s="5">
        <f t="shared" si="6"/>
        <v>0</v>
      </c>
      <c r="P13" s="5">
        <f t="shared" si="6"/>
        <v>0</v>
      </c>
      <c r="Q13" s="5">
        <f t="shared" si="6"/>
        <v>0</v>
      </c>
      <c r="R13" s="5">
        <f t="shared" si="6"/>
        <v>0</v>
      </c>
      <c r="S13" s="5">
        <f t="shared" si="6"/>
        <v>0</v>
      </c>
      <c r="T13" s="5">
        <f t="shared" si="6"/>
        <v>0</v>
      </c>
      <c r="U13" s="5">
        <f t="shared" si="6"/>
        <v>0</v>
      </c>
      <c r="V13" s="5">
        <f t="shared" si="6"/>
        <v>0</v>
      </c>
      <c r="W13" s="5">
        <f t="shared" si="6"/>
        <v>0</v>
      </c>
      <c r="X13" s="5">
        <f t="shared" si="6"/>
        <v>0</v>
      </c>
      <c r="Y13" s="5">
        <f t="shared" si="6"/>
        <v>0</v>
      </c>
      <c r="Z13" s="5">
        <f t="shared" si="6"/>
        <v>0</v>
      </c>
      <c r="AA13" s="5">
        <f t="shared" si="6"/>
        <v>0</v>
      </c>
      <c r="AB13" s="5">
        <f t="shared" si="6"/>
        <v>0</v>
      </c>
      <c r="AC13" s="5">
        <f t="shared" si="6"/>
        <v>0</v>
      </c>
      <c r="AD13" s="5">
        <f t="shared" si="6"/>
        <v>0</v>
      </c>
      <c r="AE13" s="5">
        <f t="shared" si="6"/>
        <v>0</v>
      </c>
      <c r="AF13" s="5">
        <f t="shared" si="6"/>
        <v>-28040</v>
      </c>
      <c r="AG13" s="5">
        <f t="shared" si="6"/>
        <v>-36540</v>
      </c>
      <c r="AH13" s="5">
        <f t="shared" si="6"/>
        <v>-36540</v>
      </c>
      <c r="AI13" s="5">
        <f t="shared" si="6"/>
        <v>-36540</v>
      </c>
      <c r="AJ13" s="5">
        <f t="shared" si="6"/>
        <v>-36540</v>
      </c>
      <c r="AK13" s="5">
        <f t="shared" si="6"/>
        <v>-36540</v>
      </c>
      <c r="AL13" s="5">
        <f t="shared" si="6"/>
        <v>-36540</v>
      </c>
      <c r="AM13" s="5">
        <f aca="true" t="shared" si="7" ref="AM13:BJ13">+IF((AM11+AM12)&gt;0,0,(AM11+AM12))</f>
        <v>-36540</v>
      </c>
      <c r="AN13" s="5">
        <f t="shared" si="7"/>
        <v>-36540</v>
      </c>
      <c r="AO13" s="5">
        <f t="shared" si="7"/>
        <v>-36540</v>
      </c>
      <c r="AP13" s="5">
        <f t="shared" si="7"/>
        <v>-36540</v>
      </c>
      <c r="AQ13" s="5">
        <f t="shared" si="7"/>
        <v>-36540</v>
      </c>
      <c r="AR13" s="5">
        <f t="shared" si="7"/>
        <v>-36540</v>
      </c>
      <c r="AS13" s="5">
        <f t="shared" si="7"/>
        <v>-36540</v>
      </c>
      <c r="AT13" s="5">
        <f t="shared" si="7"/>
        <v>-36540</v>
      </c>
      <c r="AU13" s="5">
        <f t="shared" si="7"/>
        <v>-36540</v>
      </c>
      <c r="AV13" s="5">
        <f t="shared" si="7"/>
        <v>-36540</v>
      </c>
      <c r="AW13" s="5">
        <f t="shared" si="7"/>
        <v>-36540</v>
      </c>
      <c r="AX13" s="5">
        <f t="shared" si="7"/>
        <v>-36540</v>
      </c>
      <c r="AY13" s="5">
        <f t="shared" si="7"/>
        <v>-36540</v>
      </c>
      <c r="AZ13" s="5">
        <f t="shared" si="7"/>
        <v>-36540</v>
      </c>
      <c r="BA13" s="5">
        <f t="shared" si="7"/>
        <v>-36540</v>
      </c>
      <c r="BB13" s="5">
        <f t="shared" si="7"/>
        <v>-36540</v>
      </c>
      <c r="BC13" s="5">
        <f t="shared" si="7"/>
        <v>-36540</v>
      </c>
      <c r="BD13" s="5">
        <f t="shared" si="7"/>
        <v>-36540</v>
      </c>
      <c r="BE13" s="5">
        <f t="shared" si="7"/>
        <v>-36540</v>
      </c>
      <c r="BF13" s="5">
        <f t="shared" si="7"/>
        <v>-36540</v>
      </c>
      <c r="BG13" s="5">
        <f t="shared" si="7"/>
        <v>-36540</v>
      </c>
      <c r="BH13" s="5">
        <f t="shared" si="7"/>
        <v>-36540</v>
      </c>
      <c r="BI13" s="5">
        <f t="shared" si="7"/>
        <v>-36540</v>
      </c>
      <c r="BJ13" s="5">
        <f t="shared" si="7"/>
        <v>-36540</v>
      </c>
    </row>
    <row r="14" spans="1:62" ht="15">
      <c r="A14" s="1" t="s">
        <v>57</v>
      </c>
      <c r="C14" s="5">
        <f>+IF(C7&gt;C6,C7-C6,0)</f>
        <v>69060</v>
      </c>
      <c r="D14" s="5">
        <f aca="true" t="shared" si="8" ref="D14:AL14">+IF(D11&gt;0,C14+D11,C14-D12)</f>
        <v>97120</v>
      </c>
      <c r="E14" s="5">
        <f t="shared" si="8"/>
        <v>146780</v>
      </c>
      <c r="F14" s="5">
        <f t="shared" si="8"/>
        <v>178580</v>
      </c>
      <c r="G14" s="5">
        <f t="shared" si="8"/>
        <v>190240</v>
      </c>
      <c r="H14" s="5">
        <f t="shared" si="8"/>
        <v>220240</v>
      </c>
      <c r="I14" s="5">
        <f t="shared" si="8"/>
        <v>183700</v>
      </c>
      <c r="J14" s="5">
        <f t="shared" si="8"/>
        <v>147160</v>
      </c>
      <c r="K14" s="5">
        <f t="shared" si="8"/>
        <v>110620</v>
      </c>
      <c r="L14" s="5">
        <f t="shared" si="8"/>
        <v>74080</v>
      </c>
      <c r="M14" s="5">
        <f t="shared" si="8"/>
        <v>115740</v>
      </c>
      <c r="N14" s="5">
        <f t="shared" si="8"/>
        <v>79200</v>
      </c>
      <c r="O14" s="5">
        <f t="shared" si="8"/>
        <v>42660</v>
      </c>
      <c r="P14" s="5">
        <f t="shared" si="8"/>
        <v>89320</v>
      </c>
      <c r="Q14" s="5">
        <f t="shared" si="8"/>
        <v>135980</v>
      </c>
      <c r="R14" s="5">
        <f t="shared" si="8"/>
        <v>291980</v>
      </c>
      <c r="S14" s="5">
        <f t="shared" si="8"/>
        <v>255440</v>
      </c>
      <c r="T14" s="5">
        <f t="shared" si="8"/>
        <v>410440</v>
      </c>
      <c r="U14" s="5">
        <f t="shared" si="8"/>
        <v>373900</v>
      </c>
      <c r="V14" s="5">
        <f t="shared" si="8"/>
        <v>337360</v>
      </c>
      <c r="W14" s="5">
        <f t="shared" si="8"/>
        <v>300820</v>
      </c>
      <c r="X14" s="5">
        <f t="shared" si="8"/>
        <v>264280</v>
      </c>
      <c r="Y14" s="5">
        <f t="shared" si="8"/>
        <v>227740</v>
      </c>
      <c r="Z14" s="5">
        <f t="shared" si="8"/>
        <v>191200</v>
      </c>
      <c r="AA14" s="5">
        <f t="shared" si="8"/>
        <v>154660</v>
      </c>
      <c r="AB14" s="5">
        <f t="shared" si="8"/>
        <v>118120</v>
      </c>
      <c r="AC14" s="5">
        <f t="shared" si="8"/>
        <v>81580</v>
      </c>
      <c r="AD14" s="5">
        <f t="shared" si="8"/>
        <v>45040</v>
      </c>
      <c r="AE14" s="5">
        <f t="shared" si="8"/>
        <v>8500</v>
      </c>
      <c r="AF14" s="5">
        <f t="shared" si="8"/>
        <v>0</v>
      </c>
      <c r="AG14" s="5">
        <f t="shared" si="8"/>
        <v>0</v>
      </c>
      <c r="AH14" s="5">
        <f t="shared" si="8"/>
        <v>0</v>
      </c>
      <c r="AI14" s="5">
        <f t="shared" si="8"/>
        <v>0</v>
      </c>
      <c r="AJ14" s="5">
        <f t="shared" si="8"/>
        <v>0</v>
      </c>
      <c r="AK14" s="5">
        <f t="shared" si="8"/>
        <v>0</v>
      </c>
      <c r="AL14" s="5">
        <f t="shared" si="8"/>
        <v>0</v>
      </c>
      <c r="AM14" s="5">
        <f>+IF(AM11&gt;0,AL14+AM11,AL14-AM12)</f>
        <v>0</v>
      </c>
      <c r="AN14" s="5">
        <f>+IF(AN11&gt;0,AM14+AN11,AM14-AN12)</f>
        <v>0</v>
      </c>
      <c r="AO14" s="5">
        <f>+IF(AO11&gt;0,AN14+AO11,AN14-AO12)</f>
        <v>0</v>
      </c>
      <c r="AP14" s="5">
        <f>+IF(AP11&gt;0,AO14+AP11,AO14-AP12)</f>
        <v>0</v>
      </c>
      <c r="AQ14" s="5">
        <f>+IF(AQ11&gt;0,AP14+AQ11,AP14-AQ12)</f>
        <v>0</v>
      </c>
      <c r="AR14" s="5">
        <f>+IF(AR11&gt;0,AQ14+AR11,AQ14-AR12)</f>
        <v>0</v>
      </c>
      <c r="AS14" s="5">
        <f>+IF(AS11&gt;0,AR14+AS11,AR14-AS12)</f>
        <v>0</v>
      </c>
      <c r="AT14" s="5">
        <f>+IF(AT11&gt;0,AS14+AT11,AS14-AT12)</f>
        <v>0</v>
      </c>
      <c r="AU14" s="5">
        <f>+IF(AU11&gt;0,AT14+AU11,AT14-AU12)</f>
        <v>0</v>
      </c>
      <c r="AV14" s="5">
        <f>+IF(AV11&gt;0,AU14+AV11,AU14-AV12)</f>
        <v>0</v>
      </c>
      <c r="AW14" s="5">
        <f>+IF(AW11&gt;0,AV14+AW11,AV14-AW12)</f>
        <v>0</v>
      </c>
      <c r="AX14" s="5">
        <f>+IF(AX11&gt;0,AW14+AX11,AW14-AX12)</f>
        <v>0</v>
      </c>
      <c r="AY14" s="5">
        <f>+IF(AY11&gt;0,AX14+AY11,AX14-AY12)</f>
        <v>0</v>
      </c>
      <c r="AZ14" s="5">
        <f>+IF(AZ11&gt;0,AY14+AZ11,AY14-AZ12)</f>
        <v>0</v>
      </c>
      <c r="BA14" s="5">
        <f>+IF(BA11&gt;0,AZ14+BA11,AZ14-BA12)</f>
        <v>0</v>
      </c>
      <c r="BB14" s="5">
        <f>+IF(BB11&gt;0,BA14+BB11,BA14-BB12)</f>
        <v>0</v>
      </c>
      <c r="BC14" s="5">
        <f>+IF(BC11&gt;0,BB14+BC11,BB14-BC12)</f>
        <v>0</v>
      </c>
      <c r="BD14" s="5">
        <f>+IF(BD11&gt;0,BC14+BD11,BC14-BD12)</f>
        <v>0</v>
      </c>
      <c r="BE14" s="5">
        <f>+IF(BE11&gt;0,BD14+BE11,BD14-BE12)</f>
        <v>0</v>
      </c>
      <c r="BF14" s="5">
        <f>+IF(BF11&gt;0,BE14+BF11,BE14-BF12)</f>
        <v>0</v>
      </c>
      <c r="BG14" s="5">
        <f>+IF(BG11&gt;0,BF14+BG11,BF14-BG12)</f>
        <v>0</v>
      </c>
      <c r="BH14" s="5">
        <f>+IF(BH11&gt;0,BG14+BH11,BG14-BH12)</f>
        <v>0</v>
      </c>
      <c r="BI14" s="5">
        <f>+IF(BI11&gt;0,BH14+BI11,BH14-BI12)</f>
        <v>0</v>
      </c>
      <c r="BJ14" s="5">
        <f>+IF(BJ11&gt;0,BI14+BJ11,BI14-BJ12)</f>
        <v>0</v>
      </c>
    </row>
    <row r="15" spans="1:62" ht="15">
      <c r="A15" s="1" t="s">
        <v>58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f>0.88*(N17-N15)</f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f>0.88*(Z17-Z15)</f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f>0.88*(AL17-AL15)</f>
        <v>-32155.2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f>0.88*(AX17-AX15)</f>
        <v>-32155.2</v>
      </c>
    </row>
    <row r="16" spans="1:62" ht="15">
      <c r="A16" s="1" t="s">
        <v>59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f>+SUM(O13:Z13)-SUM(P17:Z17)</f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f>+SUM(AA13:AL13)-SUM(AB17:AL17)</f>
        <v>-36540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f>+SUM(AM13:AX13)-SUM(AN17:AX17)</f>
        <v>-4384.799999999988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ht="15">
      <c r="A17" s="1" t="s">
        <v>60</v>
      </c>
      <c r="C17" s="5">
        <f>+IF(C8&lt;0,-C8,0)</f>
        <v>0</v>
      </c>
      <c r="D17" s="5">
        <f aca="true" t="shared" si="9" ref="D17:Y17">+C13</f>
        <v>0</v>
      </c>
      <c r="E17" s="5">
        <f t="shared" si="9"/>
        <v>0</v>
      </c>
      <c r="F17" s="5">
        <f>+E13</f>
        <v>0</v>
      </c>
      <c r="G17" s="5">
        <f t="shared" si="9"/>
        <v>0</v>
      </c>
      <c r="H17" s="5">
        <f t="shared" si="9"/>
        <v>0</v>
      </c>
      <c r="I17" s="5">
        <f t="shared" si="9"/>
        <v>0</v>
      </c>
      <c r="J17" s="5">
        <f t="shared" si="9"/>
        <v>0</v>
      </c>
      <c r="K17" s="5">
        <f t="shared" si="9"/>
        <v>0</v>
      </c>
      <c r="L17" s="5">
        <f t="shared" si="9"/>
        <v>0</v>
      </c>
      <c r="M17" s="5">
        <f t="shared" si="9"/>
        <v>0</v>
      </c>
      <c r="N17" s="5">
        <f t="shared" si="9"/>
        <v>0</v>
      </c>
      <c r="O17" s="5">
        <f t="shared" si="9"/>
        <v>0</v>
      </c>
      <c r="P17" s="5">
        <f t="shared" si="9"/>
        <v>0</v>
      </c>
      <c r="Q17" s="5">
        <f t="shared" si="9"/>
        <v>0</v>
      </c>
      <c r="R17" s="5">
        <f t="shared" si="9"/>
        <v>0</v>
      </c>
      <c r="S17" s="5">
        <f t="shared" si="9"/>
        <v>0</v>
      </c>
      <c r="T17" s="5">
        <f t="shared" si="9"/>
        <v>0</v>
      </c>
      <c r="U17" s="5">
        <f t="shared" si="9"/>
        <v>0</v>
      </c>
      <c r="V17" s="5">
        <f t="shared" si="9"/>
        <v>0</v>
      </c>
      <c r="W17" s="5">
        <f t="shared" si="9"/>
        <v>0</v>
      </c>
      <c r="X17" s="5">
        <f t="shared" si="9"/>
        <v>0</v>
      </c>
      <c r="Y17" s="5">
        <f t="shared" si="9"/>
        <v>0</v>
      </c>
      <c r="Z17" s="5">
        <f>+Y13+Z15</f>
        <v>0</v>
      </c>
      <c r="AA17" s="5">
        <f>+AA16</f>
        <v>0</v>
      </c>
      <c r="AB17" s="5">
        <f aca="true" t="shared" si="10" ref="AB17:AK17">+AA13</f>
        <v>0</v>
      </c>
      <c r="AC17" s="5">
        <f t="shared" si="10"/>
        <v>0</v>
      </c>
      <c r="AD17" s="5">
        <f t="shared" si="10"/>
        <v>0</v>
      </c>
      <c r="AE17" s="5">
        <f t="shared" si="10"/>
        <v>0</v>
      </c>
      <c r="AF17" s="5">
        <f t="shared" si="10"/>
        <v>0</v>
      </c>
      <c r="AG17" s="5">
        <f t="shared" si="10"/>
        <v>-28040</v>
      </c>
      <c r="AH17" s="5">
        <f t="shared" si="10"/>
        <v>-36540</v>
      </c>
      <c r="AI17" s="5">
        <f t="shared" si="10"/>
        <v>-36540</v>
      </c>
      <c r="AJ17" s="5">
        <f t="shared" si="10"/>
        <v>-36540</v>
      </c>
      <c r="AK17" s="5">
        <f t="shared" si="10"/>
        <v>-36540</v>
      </c>
      <c r="AL17" s="5">
        <f>+AK13+AL15</f>
        <v>-36540</v>
      </c>
      <c r="AM17" s="5">
        <f>+AM16</f>
        <v>-36540</v>
      </c>
      <c r="AN17" s="5">
        <f aca="true" t="shared" si="11" ref="AN17:AW17">+AM13</f>
        <v>-36540</v>
      </c>
      <c r="AO17" s="5">
        <f t="shared" si="11"/>
        <v>-36540</v>
      </c>
      <c r="AP17" s="5">
        <f t="shared" si="11"/>
        <v>-36540</v>
      </c>
      <c r="AQ17" s="5">
        <f t="shared" si="11"/>
        <v>-36540</v>
      </c>
      <c r="AR17" s="5">
        <f t="shared" si="11"/>
        <v>-36540</v>
      </c>
      <c r="AS17" s="5">
        <f t="shared" si="11"/>
        <v>-36540</v>
      </c>
      <c r="AT17" s="5">
        <f t="shared" si="11"/>
        <v>-36540</v>
      </c>
      <c r="AU17" s="5">
        <f t="shared" si="11"/>
        <v>-36540</v>
      </c>
      <c r="AV17" s="5">
        <f t="shared" si="11"/>
        <v>-36540</v>
      </c>
      <c r="AW17" s="5">
        <f t="shared" si="11"/>
        <v>-36540</v>
      </c>
      <c r="AX17" s="5">
        <f>+AW13+AX15</f>
        <v>-68695.2</v>
      </c>
      <c r="AY17" s="5">
        <f>+AY16</f>
        <v>-4384.799999999988</v>
      </c>
      <c r="AZ17" s="5">
        <f aca="true" t="shared" si="12" ref="AZ17:BI17">+AY13</f>
        <v>-36540</v>
      </c>
      <c r="BA17" s="5">
        <f t="shared" si="12"/>
        <v>-36540</v>
      </c>
      <c r="BB17" s="5">
        <f t="shared" si="12"/>
        <v>-36540</v>
      </c>
      <c r="BC17" s="5">
        <f t="shared" si="12"/>
        <v>-36540</v>
      </c>
      <c r="BD17" s="5">
        <f t="shared" si="12"/>
        <v>-36540</v>
      </c>
      <c r="BE17" s="5">
        <f t="shared" si="12"/>
        <v>-36540</v>
      </c>
      <c r="BF17" s="5">
        <f t="shared" si="12"/>
        <v>-36540</v>
      </c>
      <c r="BG17" s="5">
        <f t="shared" si="12"/>
        <v>-36540</v>
      </c>
      <c r="BH17" s="5">
        <f t="shared" si="12"/>
        <v>-36540</v>
      </c>
      <c r="BI17" s="5">
        <f t="shared" si="12"/>
        <v>-36540</v>
      </c>
      <c r="BJ17" s="5">
        <f>+BI13+BJ15</f>
        <v>-68695.2</v>
      </c>
    </row>
    <row r="20" spans="1:62" ht="15">
      <c r="A20" s="1" t="s">
        <v>61</v>
      </c>
      <c r="C20" s="4" t="str">
        <f>+C10</f>
        <v>A1 m1</v>
      </c>
      <c r="D20" s="4" t="str">
        <f aca="true" t="shared" si="13" ref="D20:BJ20">+D10</f>
        <v>A1 m2</v>
      </c>
      <c r="E20" s="4" t="str">
        <f t="shared" si="13"/>
        <v>A1 m3</v>
      </c>
      <c r="F20" s="4" t="str">
        <f t="shared" si="13"/>
        <v>A1 m4</v>
      </c>
      <c r="G20" s="4" t="str">
        <f t="shared" si="13"/>
        <v>A1 m5</v>
      </c>
      <c r="H20" s="4" t="str">
        <f t="shared" si="13"/>
        <v>A1 m6</v>
      </c>
      <c r="I20" s="4" t="str">
        <f t="shared" si="13"/>
        <v>A1 m7</v>
      </c>
      <c r="J20" s="4" t="str">
        <f t="shared" si="13"/>
        <v>A1 m8</v>
      </c>
      <c r="K20" s="4" t="str">
        <f t="shared" si="13"/>
        <v>A1 m9</v>
      </c>
      <c r="L20" s="4" t="str">
        <f t="shared" si="13"/>
        <v>A1 m10</v>
      </c>
      <c r="M20" s="4" t="str">
        <f t="shared" si="13"/>
        <v>A1 m11</v>
      </c>
      <c r="N20" s="4" t="str">
        <f t="shared" si="13"/>
        <v>A1 m12</v>
      </c>
      <c r="O20" s="4" t="str">
        <f t="shared" si="13"/>
        <v>A2 m1</v>
      </c>
      <c r="P20" s="4" t="str">
        <f t="shared" si="13"/>
        <v>A2 m2</v>
      </c>
      <c r="Q20" s="4" t="str">
        <f t="shared" si="13"/>
        <v>A2 m3</v>
      </c>
      <c r="R20" s="4" t="str">
        <f t="shared" si="13"/>
        <v>A2 m4</v>
      </c>
      <c r="S20" s="4" t="str">
        <f t="shared" si="13"/>
        <v>A2 m5</v>
      </c>
      <c r="T20" s="4" t="str">
        <f t="shared" si="13"/>
        <v>A2 m6</v>
      </c>
      <c r="U20" s="4" t="str">
        <f t="shared" si="13"/>
        <v>A2 m7</v>
      </c>
      <c r="V20" s="4" t="str">
        <f t="shared" si="13"/>
        <v>A2 m8</v>
      </c>
      <c r="W20" s="4" t="str">
        <f t="shared" si="13"/>
        <v>A2 m9</v>
      </c>
      <c r="X20" s="4" t="str">
        <f t="shared" si="13"/>
        <v>A2 m10</v>
      </c>
      <c r="Y20" s="4" t="str">
        <f t="shared" si="13"/>
        <v>A2 m11</v>
      </c>
      <c r="Z20" s="4" t="str">
        <f t="shared" si="13"/>
        <v>A2 m12</v>
      </c>
      <c r="AA20" s="4" t="str">
        <f t="shared" si="13"/>
        <v>A3 m1</v>
      </c>
      <c r="AB20" s="4" t="str">
        <f t="shared" si="13"/>
        <v>A3 m2</v>
      </c>
      <c r="AC20" s="4" t="str">
        <f t="shared" si="13"/>
        <v>A3 m3</v>
      </c>
      <c r="AD20" s="4" t="str">
        <f t="shared" si="13"/>
        <v>A3 m4</v>
      </c>
      <c r="AE20" s="4" t="str">
        <f t="shared" si="13"/>
        <v>A3 m5</v>
      </c>
      <c r="AF20" s="4" t="str">
        <f t="shared" si="13"/>
        <v>A3 m6</v>
      </c>
      <c r="AG20" s="4" t="str">
        <f t="shared" si="13"/>
        <v>A3 m7</v>
      </c>
      <c r="AH20" s="4" t="str">
        <f t="shared" si="13"/>
        <v>A3 m8</v>
      </c>
      <c r="AI20" s="4" t="str">
        <f t="shared" si="13"/>
        <v>A3 m9</v>
      </c>
      <c r="AJ20" s="4" t="str">
        <f t="shared" si="13"/>
        <v>A3 m10</v>
      </c>
      <c r="AK20" s="4" t="str">
        <f t="shared" si="13"/>
        <v>A3 m11</v>
      </c>
      <c r="AL20" s="4" t="str">
        <f t="shared" si="13"/>
        <v>A3 m12</v>
      </c>
      <c r="AM20" s="4" t="str">
        <f t="shared" si="13"/>
        <v>A4 m1</v>
      </c>
      <c r="AN20" s="4" t="str">
        <f t="shared" si="13"/>
        <v>A4 m2</v>
      </c>
      <c r="AO20" s="4" t="str">
        <f t="shared" si="13"/>
        <v>A4 m3</v>
      </c>
      <c r="AP20" s="4" t="str">
        <f t="shared" si="13"/>
        <v>A4 m4</v>
      </c>
      <c r="AQ20" s="4" t="str">
        <f t="shared" si="13"/>
        <v>A4 m5</v>
      </c>
      <c r="AR20" s="4" t="str">
        <f t="shared" si="13"/>
        <v>A4 m6</v>
      </c>
      <c r="AS20" s="4" t="str">
        <f t="shared" si="13"/>
        <v>A4 m7</v>
      </c>
      <c r="AT20" s="4" t="str">
        <f t="shared" si="13"/>
        <v>A4 m8</v>
      </c>
      <c r="AU20" s="4" t="str">
        <f t="shared" si="13"/>
        <v>A4 m9</v>
      </c>
      <c r="AV20" s="4" t="str">
        <f t="shared" si="13"/>
        <v>A4 m10</v>
      </c>
      <c r="AW20" s="4" t="str">
        <f t="shared" si="13"/>
        <v>A4 m11</v>
      </c>
      <c r="AX20" s="4" t="str">
        <f t="shared" si="13"/>
        <v>A4 m12</v>
      </c>
      <c r="AY20" s="4" t="str">
        <f t="shared" si="13"/>
        <v>A5 m1</v>
      </c>
      <c r="AZ20" s="4" t="str">
        <f t="shared" si="13"/>
        <v>A5 m2</v>
      </c>
      <c r="BA20" s="4" t="str">
        <f t="shared" si="13"/>
        <v>A5 m3</v>
      </c>
      <c r="BB20" s="4" t="str">
        <f t="shared" si="13"/>
        <v>A5 m4</v>
      </c>
      <c r="BC20" s="4" t="str">
        <f t="shared" si="13"/>
        <v>A5 m5</v>
      </c>
      <c r="BD20" s="4" t="str">
        <f t="shared" si="13"/>
        <v>A5 m6</v>
      </c>
      <c r="BE20" s="4" t="str">
        <f t="shared" si="13"/>
        <v>A5 m7</v>
      </c>
      <c r="BF20" s="4" t="str">
        <f t="shared" si="13"/>
        <v>A5 m8</v>
      </c>
      <c r="BG20" s="4" t="str">
        <f t="shared" si="13"/>
        <v>A5 m9</v>
      </c>
      <c r="BH20" s="4" t="str">
        <f t="shared" si="13"/>
        <v>A5 m10</v>
      </c>
      <c r="BI20" s="4" t="str">
        <f t="shared" si="13"/>
        <v>A5 m11</v>
      </c>
      <c r="BJ20" s="4" t="str">
        <f t="shared" si="13"/>
        <v>A5 m12</v>
      </c>
    </row>
    <row r="21" spans="1:62" ht="15">
      <c r="A21" s="1" t="s">
        <v>54</v>
      </c>
      <c r="C21">
        <v>0</v>
      </c>
      <c r="D21">
        <v>0</v>
      </c>
      <c r="E21" s="5">
        <f>+SUM(C8:E8)</f>
        <v>146780</v>
      </c>
      <c r="F21">
        <v>0</v>
      </c>
      <c r="G21">
        <v>0</v>
      </c>
      <c r="H21" s="5">
        <f>+SUM(F8:H8)</f>
        <v>73460</v>
      </c>
      <c r="I21">
        <v>0</v>
      </c>
      <c r="J21">
        <v>0</v>
      </c>
      <c r="K21" s="5">
        <f>+SUM(I8:K8)</f>
        <v>-109620</v>
      </c>
      <c r="L21">
        <v>0</v>
      </c>
      <c r="M21">
        <v>0</v>
      </c>
      <c r="N21" s="5">
        <f>+SUM(L8:N8)</f>
        <v>-31420</v>
      </c>
      <c r="O21">
        <v>0</v>
      </c>
      <c r="P21">
        <v>0</v>
      </c>
      <c r="Q21" s="5">
        <f>+SUM(O8:Q8)</f>
        <v>56780</v>
      </c>
      <c r="R21">
        <v>0</v>
      </c>
      <c r="S21">
        <v>0</v>
      </c>
      <c r="T21" s="5">
        <f>+SUM(R8:T8)</f>
        <v>274460</v>
      </c>
      <c r="U21">
        <v>0</v>
      </c>
      <c r="V21">
        <v>0</v>
      </c>
      <c r="W21" s="5">
        <f>+SUM(U8:W8)</f>
        <v>-109620</v>
      </c>
      <c r="X21">
        <v>0</v>
      </c>
      <c r="Y21">
        <v>0</v>
      </c>
      <c r="Z21" s="5">
        <f>+SUM(X8:Z8)</f>
        <v>-109620</v>
      </c>
      <c r="AA21">
        <v>0</v>
      </c>
      <c r="AB21">
        <v>0</v>
      </c>
      <c r="AC21" s="5">
        <f>+SUM(AA8:AC8)</f>
        <v>-109620</v>
      </c>
      <c r="AD21">
        <v>0</v>
      </c>
      <c r="AE21">
        <v>0</v>
      </c>
      <c r="AF21" s="5">
        <f>+SUM(AD8:AF8)</f>
        <v>-109620</v>
      </c>
      <c r="AG21">
        <v>0</v>
      </c>
      <c r="AH21">
        <v>0</v>
      </c>
      <c r="AI21" s="5">
        <f>+SUM(AG8:AI8)</f>
        <v>-109620</v>
      </c>
      <c r="AJ21">
        <v>0</v>
      </c>
      <c r="AK21">
        <v>0</v>
      </c>
      <c r="AL21" s="5">
        <f>+SUM(AJ8:AL8)</f>
        <v>-109620</v>
      </c>
      <c r="AM21">
        <v>0</v>
      </c>
      <c r="AN21">
        <v>0</v>
      </c>
      <c r="AO21" s="5">
        <f>+SUM(AM8:AO8)</f>
        <v>-109620</v>
      </c>
      <c r="AP21">
        <v>0</v>
      </c>
      <c r="AQ21">
        <v>0</v>
      </c>
      <c r="AR21" s="5">
        <f>+SUM(AP8:AR8)</f>
        <v>-109620</v>
      </c>
      <c r="AS21">
        <v>0</v>
      </c>
      <c r="AT21">
        <v>0</v>
      </c>
      <c r="AU21" s="5">
        <f>+SUM(AS8:AU8)</f>
        <v>-109620</v>
      </c>
      <c r="AV21">
        <v>0</v>
      </c>
      <c r="AW21">
        <v>0</v>
      </c>
      <c r="AX21" s="5">
        <f>+SUM(AV8:AX8)</f>
        <v>-109620</v>
      </c>
      <c r="AY21">
        <v>0</v>
      </c>
      <c r="AZ21">
        <v>0</v>
      </c>
      <c r="BA21" s="5">
        <f>+SUM(AY8:BA8)</f>
        <v>-109620</v>
      </c>
      <c r="BB21">
        <v>0</v>
      </c>
      <c r="BC21">
        <v>0</v>
      </c>
      <c r="BD21" s="5">
        <f>+SUM(BB8:BD8)</f>
        <v>-109620</v>
      </c>
      <c r="BE21">
        <v>0</v>
      </c>
      <c r="BF21">
        <v>0</v>
      </c>
      <c r="BG21" s="5">
        <f>+SUM(BE8:BG8)</f>
        <v>-109620</v>
      </c>
      <c r="BH21">
        <v>0</v>
      </c>
      <c r="BI21">
        <v>0</v>
      </c>
      <c r="BJ21" s="5">
        <f>+SUM(BH8:BJ8)</f>
        <v>-109620</v>
      </c>
    </row>
    <row r="22" spans="1:62" ht="15">
      <c r="A22" s="1" t="s">
        <v>55</v>
      </c>
      <c r="C22">
        <v>0</v>
      </c>
      <c r="D22">
        <v>0</v>
      </c>
      <c r="E22" s="5">
        <f>+IF(E21&gt;0,0,IF(D24&gt;-E21,-E21,D24))</f>
        <v>0</v>
      </c>
      <c r="F22">
        <v>0</v>
      </c>
      <c r="G22">
        <v>0</v>
      </c>
      <c r="H22" s="5">
        <f>+IF(H21&gt;0,0,IF(G24&gt;-H21,-H21,G24))</f>
        <v>0</v>
      </c>
      <c r="I22">
        <v>0</v>
      </c>
      <c r="J22">
        <v>0</v>
      </c>
      <c r="K22" s="5">
        <f>+IF(K21&gt;0,0,IF(J24&gt;-K21,-K21,J24))</f>
        <v>109620</v>
      </c>
      <c r="L22">
        <v>0</v>
      </c>
      <c r="M22">
        <v>0</v>
      </c>
      <c r="N22" s="5">
        <f>+IF(N21&gt;0,0,IF(M24&gt;-N21,-N21,M24))</f>
        <v>31420</v>
      </c>
      <c r="O22">
        <v>0</v>
      </c>
      <c r="P22">
        <v>0</v>
      </c>
      <c r="Q22" s="5">
        <f>+IF(Q21&gt;0,0,IF(P24&gt;-Q21,-Q21,P24))</f>
        <v>0</v>
      </c>
      <c r="R22">
        <v>0</v>
      </c>
      <c r="S22">
        <v>0</v>
      </c>
      <c r="T22" s="5">
        <f>+IF(T21&gt;0,0,IF(S24&gt;-T21,-T21,S24))</f>
        <v>0</v>
      </c>
      <c r="U22">
        <v>0</v>
      </c>
      <c r="V22">
        <v>0</v>
      </c>
      <c r="W22" s="5">
        <f>+IF(W21&gt;0,0,IF(V24&gt;-W21,-W21,V24))</f>
        <v>109620</v>
      </c>
      <c r="X22">
        <v>0</v>
      </c>
      <c r="Y22">
        <v>0</v>
      </c>
      <c r="Z22" s="5">
        <f>+IF(Z21&gt;0,0,IF(Y24&gt;-Z21,-Z21,Y24))</f>
        <v>109620</v>
      </c>
      <c r="AA22">
        <v>0</v>
      </c>
      <c r="AB22">
        <v>0</v>
      </c>
      <c r="AC22" s="5">
        <f>+IF(AC21&gt;0,0,IF(AB24&gt;-AC21,-AC21,AB24))</f>
        <v>109620</v>
      </c>
      <c r="AD22">
        <v>0</v>
      </c>
      <c r="AE22">
        <v>0</v>
      </c>
      <c r="AF22" s="5">
        <f>+IF(AF21&gt;0,0,IF(AE24&gt;-AF21,-AF21,AE24))</f>
        <v>81580</v>
      </c>
      <c r="AG22">
        <v>0</v>
      </c>
      <c r="AH22">
        <v>0</v>
      </c>
      <c r="AI22" s="5">
        <f>+IF(AI21&gt;0,0,IF(AH24&gt;-AI21,-AI21,AH24))</f>
        <v>0</v>
      </c>
      <c r="AJ22">
        <v>0</v>
      </c>
      <c r="AK22">
        <v>0</v>
      </c>
      <c r="AL22" s="5">
        <f>+IF(AL21&gt;0,0,IF(AK24&gt;-AL21,-AL21,AK24))</f>
        <v>0</v>
      </c>
      <c r="AM22">
        <v>0</v>
      </c>
      <c r="AN22">
        <v>0</v>
      </c>
      <c r="AO22" s="5">
        <f>+IF(AO21&gt;0,0,IF(AN24&gt;-AO21,-AO21,AN24))</f>
        <v>0</v>
      </c>
      <c r="AP22">
        <v>0</v>
      </c>
      <c r="AQ22">
        <v>0</v>
      </c>
      <c r="AR22" s="5">
        <f>+IF(AR21&gt;0,0,IF(AQ24&gt;-AR21,-AR21,AQ24))</f>
        <v>0</v>
      </c>
      <c r="AS22">
        <v>0</v>
      </c>
      <c r="AT22">
        <v>0</v>
      </c>
      <c r="AU22" s="5">
        <f>+IF(AU21&gt;0,0,IF(AT24&gt;-AU21,-AU21,AT24))</f>
        <v>0</v>
      </c>
      <c r="AV22">
        <v>0</v>
      </c>
      <c r="AW22">
        <v>0</v>
      </c>
      <c r="AX22" s="5">
        <f>+IF(AX21&gt;0,0,IF(AW24&gt;-AX21,-AX21,AW24))</f>
        <v>0</v>
      </c>
      <c r="AY22">
        <v>0</v>
      </c>
      <c r="AZ22">
        <v>0</v>
      </c>
      <c r="BA22" s="5">
        <f>+IF(BA21&gt;0,0,IF(AZ24&gt;-BA21,-BA21,AZ24))</f>
        <v>0</v>
      </c>
      <c r="BB22">
        <v>0</v>
      </c>
      <c r="BC22">
        <v>0</v>
      </c>
      <c r="BD22" s="5">
        <f>+IF(BD21&gt;0,0,IF(BC24&gt;-BD21,-BD21,BC24))</f>
        <v>0</v>
      </c>
      <c r="BE22">
        <v>0</v>
      </c>
      <c r="BF22">
        <v>0</v>
      </c>
      <c r="BG22" s="5">
        <f>+IF(BG21&gt;0,0,IF(BF24&gt;-BG21,-BG21,BF24))</f>
        <v>0</v>
      </c>
      <c r="BH22">
        <v>0</v>
      </c>
      <c r="BI22">
        <v>0</v>
      </c>
      <c r="BJ22" s="5">
        <f>+IF(BJ21&gt;0,0,IF(BI24&gt;-BJ21,-BJ21,BI24))</f>
        <v>0</v>
      </c>
    </row>
    <row r="23" spans="1:62" ht="15">
      <c r="A23" s="1" t="s">
        <v>56</v>
      </c>
      <c r="C23">
        <v>0</v>
      </c>
      <c r="D23">
        <v>0</v>
      </c>
      <c r="E23" s="5">
        <f>+IF((E21+E22)&gt;0,0,(E21+E22))</f>
        <v>0</v>
      </c>
      <c r="F23">
        <v>0</v>
      </c>
      <c r="G23">
        <v>0</v>
      </c>
      <c r="H23" s="5">
        <f>+IF((H21+H22)&gt;0,0,(H21+H22))</f>
        <v>0</v>
      </c>
      <c r="I23">
        <v>0</v>
      </c>
      <c r="J23">
        <v>0</v>
      </c>
      <c r="K23" s="5">
        <f>+IF((K21+K22)&gt;0,0,(K21+K22))</f>
        <v>0</v>
      </c>
      <c r="L23">
        <v>0</v>
      </c>
      <c r="M23">
        <v>0</v>
      </c>
      <c r="N23" s="5">
        <f>+IF((N21+N22)&gt;0,0,(N21+N22))</f>
        <v>0</v>
      </c>
      <c r="O23">
        <v>0</v>
      </c>
      <c r="P23">
        <v>0</v>
      </c>
      <c r="Q23" s="5">
        <f>+IF((Q21+Q22)&gt;0,0,(Q21+Q22))</f>
        <v>0</v>
      </c>
      <c r="R23">
        <v>0</v>
      </c>
      <c r="S23">
        <v>0</v>
      </c>
      <c r="T23" s="5">
        <f>+IF((T21+T22)&gt;0,0,(T21+T22))</f>
        <v>0</v>
      </c>
      <c r="U23">
        <v>0</v>
      </c>
      <c r="V23">
        <v>0</v>
      </c>
      <c r="W23" s="5">
        <f>+IF((W21+W22)&gt;0,0,(W21+W22))</f>
        <v>0</v>
      </c>
      <c r="X23">
        <v>0</v>
      </c>
      <c r="Y23">
        <v>0</v>
      </c>
      <c r="Z23" s="5">
        <f>+IF((Z21+Z22)&gt;0,0,(Z21+Z22))</f>
        <v>0</v>
      </c>
      <c r="AA23">
        <v>0</v>
      </c>
      <c r="AB23">
        <v>0</v>
      </c>
      <c r="AC23" s="5">
        <f>+IF((AC21+AC22)&gt;0,0,(AC21+AC22))</f>
        <v>0</v>
      </c>
      <c r="AD23">
        <v>0</v>
      </c>
      <c r="AE23">
        <v>0</v>
      </c>
      <c r="AF23" s="5">
        <f>+IF((AF21+AF22)&gt;0,0,(AF21+AF22))</f>
        <v>-28040</v>
      </c>
      <c r="AG23">
        <v>0</v>
      </c>
      <c r="AH23">
        <v>0</v>
      </c>
      <c r="AI23" s="5">
        <f>+IF((AI21+AI22)&gt;0,0,(AI21+AI22))</f>
        <v>-109620</v>
      </c>
      <c r="AJ23">
        <v>0</v>
      </c>
      <c r="AK23">
        <v>0</v>
      </c>
      <c r="AL23" s="5">
        <f>+IF((AL21+AL22)&gt;0,0,(AL21+AL22))</f>
        <v>-109620</v>
      </c>
      <c r="AM23">
        <v>0</v>
      </c>
      <c r="AN23">
        <v>0</v>
      </c>
      <c r="AO23" s="5">
        <f>+IF((AO21+AO22)&gt;0,0,(AO21+AO22))</f>
        <v>-109620</v>
      </c>
      <c r="AP23">
        <v>0</v>
      </c>
      <c r="AQ23">
        <v>0</v>
      </c>
      <c r="AR23" s="5">
        <f>+IF((AR21+AR22)&gt;0,0,(AR21+AR22))</f>
        <v>-109620</v>
      </c>
      <c r="AS23">
        <v>0</v>
      </c>
      <c r="AT23">
        <v>0</v>
      </c>
      <c r="AU23" s="5">
        <f>+IF((AU21+AU22)&gt;0,0,(AU21+AU22))</f>
        <v>-109620</v>
      </c>
      <c r="AV23">
        <v>0</v>
      </c>
      <c r="AW23">
        <v>0</v>
      </c>
      <c r="AX23" s="5">
        <f>+IF((AX21+AX22)&gt;0,0,(AX21+AX22))</f>
        <v>-109620</v>
      </c>
      <c r="AY23">
        <v>0</v>
      </c>
      <c r="AZ23">
        <v>0</v>
      </c>
      <c r="BA23" s="5">
        <f>+IF((BA21+BA22)&gt;0,0,(BA21+BA22))</f>
        <v>-109620</v>
      </c>
      <c r="BB23">
        <v>0</v>
      </c>
      <c r="BC23">
        <v>0</v>
      </c>
      <c r="BD23" s="5">
        <f>+IF((BD21+BD22)&gt;0,0,(BD21+BD22))</f>
        <v>-109620</v>
      </c>
      <c r="BE23">
        <v>0</v>
      </c>
      <c r="BF23">
        <v>0</v>
      </c>
      <c r="BG23" s="5">
        <f>+IF((BG21+BG22)&gt;0,0,(BG21+BG22))</f>
        <v>-109620</v>
      </c>
      <c r="BH23">
        <v>0</v>
      </c>
      <c r="BI23">
        <v>0</v>
      </c>
      <c r="BJ23" s="5">
        <f>+IF((BJ21+BJ22)&gt;0,0,(BJ21+BJ22))</f>
        <v>-109620</v>
      </c>
    </row>
    <row r="24" spans="1:62" ht="15">
      <c r="A24" s="1" t="s">
        <v>57</v>
      </c>
      <c r="C24">
        <v>0</v>
      </c>
      <c r="D24">
        <v>0</v>
      </c>
      <c r="E24" s="5">
        <f>+IF(E21&gt;0,D24+E21,D24-E22)</f>
        <v>146780</v>
      </c>
      <c r="F24" s="5">
        <f>+IF(F21&gt;0,E24+F21,E24-F22)</f>
        <v>146780</v>
      </c>
      <c r="G24" s="5">
        <f>+IF(G21&gt;0,F24+G21,F24-G22)</f>
        <v>146780</v>
      </c>
      <c r="H24" s="5">
        <f>+IF(H21&gt;0,G24+H21,G24-H22)</f>
        <v>220240</v>
      </c>
      <c r="I24" s="5">
        <f aca="true" t="shared" si="14" ref="I24:AL24">+IF(I21&gt;0,H24+I21,H24-I22)</f>
        <v>220240</v>
      </c>
      <c r="J24" s="5">
        <f t="shared" si="14"/>
        <v>220240</v>
      </c>
      <c r="K24" s="5">
        <f t="shared" si="14"/>
        <v>110620</v>
      </c>
      <c r="L24" s="5">
        <f t="shared" si="14"/>
        <v>110620</v>
      </c>
      <c r="M24" s="5">
        <f t="shared" si="14"/>
        <v>110620</v>
      </c>
      <c r="N24" s="5">
        <f t="shared" si="14"/>
        <v>79200</v>
      </c>
      <c r="O24" s="5">
        <f t="shared" si="14"/>
        <v>79200</v>
      </c>
      <c r="P24" s="5">
        <f t="shared" si="14"/>
        <v>79200</v>
      </c>
      <c r="Q24" s="5">
        <f t="shared" si="14"/>
        <v>135980</v>
      </c>
      <c r="R24" s="5">
        <f t="shared" si="14"/>
        <v>135980</v>
      </c>
      <c r="S24" s="5">
        <f t="shared" si="14"/>
        <v>135980</v>
      </c>
      <c r="T24" s="5">
        <f t="shared" si="14"/>
        <v>410440</v>
      </c>
      <c r="U24" s="5">
        <f t="shared" si="14"/>
        <v>410440</v>
      </c>
      <c r="V24" s="5">
        <f t="shared" si="14"/>
        <v>410440</v>
      </c>
      <c r="W24" s="5">
        <f t="shared" si="14"/>
        <v>300820</v>
      </c>
      <c r="X24" s="5">
        <f t="shared" si="14"/>
        <v>300820</v>
      </c>
      <c r="Y24" s="5">
        <f t="shared" si="14"/>
        <v>300820</v>
      </c>
      <c r="Z24" s="5">
        <f t="shared" si="14"/>
        <v>191200</v>
      </c>
      <c r="AA24" s="5">
        <f t="shared" si="14"/>
        <v>191200</v>
      </c>
      <c r="AB24" s="5">
        <f t="shared" si="14"/>
        <v>191200</v>
      </c>
      <c r="AC24" s="5">
        <f t="shared" si="14"/>
        <v>81580</v>
      </c>
      <c r="AD24" s="5">
        <f t="shared" si="14"/>
        <v>81580</v>
      </c>
      <c r="AE24" s="5">
        <f t="shared" si="14"/>
        <v>81580</v>
      </c>
      <c r="AF24" s="5">
        <f t="shared" si="14"/>
        <v>0</v>
      </c>
      <c r="AG24" s="5">
        <f t="shared" si="14"/>
        <v>0</v>
      </c>
      <c r="AH24" s="5">
        <f t="shared" si="14"/>
        <v>0</v>
      </c>
      <c r="AI24" s="5">
        <f t="shared" si="14"/>
        <v>0</v>
      </c>
      <c r="AJ24" s="5">
        <f t="shared" si="14"/>
        <v>0</v>
      </c>
      <c r="AK24" s="5">
        <f t="shared" si="14"/>
        <v>0</v>
      </c>
      <c r="AL24" s="5">
        <f t="shared" si="14"/>
        <v>0</v>
      </c>
      <c r="AM24" s="5">
        <f>+IF(AM21&gt;0,AL24+AM21,AL24-AM22)</f>
        <v>0</v>
      </c>
      <c r="AN24" s="5">
        <f>+IF(AN21&gt;0,AM24+AN21,AM24-AN22)</f>
        <v>0</v>
      </c>
      <c r="AO24" s="5">
        <f>+IF(AO21&gt;0,AN24+AO21,AN24-AO22)</f>
        <v>0</v>
      </c>
      <c r="AP24" s="5">
        <f>+IF(AP21&gt;0,AO24+AP21,AO24-AP22)</f>
        <v>0</v>
      </c>
      <c r="AQ24" s="5">
        <f>+IF(AQ21&gt;0,AP24+AQ21,AP24-AQ22)</f>
        <v>0</v>
      </c>
      <c r="AR24" s="5">
        <f>+IF(AR21&gt;0,AQ24+AR21,AQ24-AR22)</f>
        <v>0</v>
      </c>
      <c r="AS24" s="5">
        <f>+IF(AS21&gt;0,AR24+AS21,AR24-AS22)</f>
        <v>0</v>
      </c>
      <c r="AT24" s="5">
        <f>+IF(AT21&gt;0,AS24+AT21,AS24-AT22)</f>
        <v>0</v>
      </c>
      <c r="AU24" s="5">
        <f>+IF(AU21&gt;0,AT24+AU21,AT24-AU22)</f>
        <v>0</v>
      </c>
      <c r="AV24" s="5">
        <f>+IF(AV21&gt;0,AU24+AV21,AU24-AV22)</f>
        <v>0</v>
      </c>
      <c r="AW24" s="5">
        <f>+IF(AW21&gt;0,AV24+AW21,AV24-AW22)</f>
        <v>0</v>
      </c>
      <c r="AX24" s="5">
        <f>+IF(AX21&gt;0,AW24+AX21,AW24-AX22)</f>
        <v>0</v>
      </c>
      <c r="AY24" s="5">
        <f>+IF(AY21&gt;0,AX24+AY21,AX24-AY22)</f>
        <v>0</v>
      </c>
      <c r="AZ24" s="5">
        <f>+IF(AZ21&gt;0,AY24+AZ21,AY24-AZ22)</f>
        <v>0</v>
      </c>
      <c r="BA24" s="5">
        <f>+IF(BA21&gt;0,AZ24+BA21,AZ24-BA22)</f>
        <v>0</v>
      </c>
      <c r="BB24" s="5">
        <f>+IF(BB21&gt;0,BA24+BB21,BA24-BB22)</f>
        <v>0</v>
      </c>
      <c r="BC24" s="5">
        <f>+IF(BC21&gt;0,BB24+BC21,BB24-BC22)</f>
        <v>0</v>
      </c>
      <c r="BD24" s="5">
        <f>+IF(BD21&gt;0,BC24+BD21,BC24-BD22)</f>
        <v>0</v>
      </c>
      <c r="BE24" s="5">
        <f>+IF(BE21&gt;0,BD24+BE21,BD24-BE22)</f>
        <v>0</v>
      </c>
      <c r="BF24" s="5">
        <f>+IF(BF21&gt;0,BE24+BF21,BE24-BF22)</f>
        <v>0</v>
      </c>
      <c r="BG24" s="5">
        <f>+IF(BG21&gt;0,BF24+BG21,BF24-BG22)</f>
        <v>0</v>
      </c>
      <c r="BH24" s="5">
        <f>+IF(BH21&gt;0,BG24+BH21,BG24-BH22)</f>
        <v>0</v>
      </c>
      <c r="BI24" s="5">
        <f>+IF(BI21&gt;0,BH24+BI21,BH24-BI22)</f>
        <v>0</v>
      </c>
      <c r="BJ24" s="5">
        <f>+IF(BJ21&gt;0,BI24+BJ21,BI24-BJ22)</f>
        <v>0</v>
      </c>
    </row>
    <row r="25" spans="1:62" ht="15">
      <c r="A25" s="1" t="s">
        <v>58</v>
      </c>
      <c r="C25">
        <v>0</v>
      </c>
      <c r="D2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f>0.88*(SUM(L27:N27)-N25)</f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f>0.88*(SUM(X27:Z27)-Z25)</f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f>0.88*(SUM(AJ27:AL27)-AL25)</f>
        <v>-96465.6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f>0.88*(SUM(AV27:AX27)-AX25)</f>
        <v>-96465.6</v>
      </c>
    </row>
    <row r="26" spans="1:62" ht="15">
      <c r="A26" s="1" t="s">
        <v>59</v>
      </c>
      <c r="C26">
        <v>0</v>
      </c>
      <c r="D26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f>+SUM(O23:Z23)-SUM(S27:Z27)</f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f>+SUM(AA23:AL23)-SUM(AE27:AL27)</f>
        <v>-109620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f>+SUM(AM23:AX23)-SUM(AQ27:AX27)</f>
        <v>-13154.400000000023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ht="15">
      <c r="A27" s="1" t="s">
        <v>60</v>
      </c>
      <c r="C27">
        <v>0</v>
      </c>
      <c r="D27">
        <v>0</v>
      </c>
      <c r="E27">
        <v>0</v>
      </c>
      <c r="F27">
        <v>0</v>
      </c>
      <c r="G27" s="5">
        <f>+E23</f>
        <v>0</v>
      </c>
      <c r="H27">
        <v>0</v>
      </c>
      <c r="I27" s="5">
        <v>0</v>
      </c>
      <c r="J27" s="5">
        <f>+H23</f>
        <v>0</v>
      </c>
      <c r="K27">
        <v>0</v>
      </c>
      <c r="L27" s="5">
        <v>0</v>
      </c>
      <c r="M27" s="5">
        <f>+K23</f>
        <v>0</v>
      </c>
      <c r="N27">
        <v>0</v>
      </c>
      <c r="O27" s="5">
        <v>0</v>
      </c>
      <c r="P27" s="5">
        <v>0</v>
      </c>
      <c r="Q27" s="5">
        <f>+N23</f>
        <v>0</v>
      </c>
      <c r="R27" s="5">
        <v>0</v>
      </c>
      <c r="S27" s="5">
        <f>+Q23</f>
        <v>0</v>
      </c>
      <c r="T27">
        <v>0</v>
      </c>
      <c r="U27" s="5">
        <v>0</v>
      </c>
      <c r="V27" s="5">
        <f>+T23</f>
        <v>0</v>
      </c>
      <c r="W27">
        <v>0</v>
      </c>
      <c r="X27" s="5">
        <v>0</v>
      </c>
      <c r="Y27" s="5">
        <f>+W23</f>
        <v>0</v>
      </c>
      <c r="Z27" s="5">
        <f>+Y23+Z25</f>
        <v>0</v>
      </c>
      <c r="AA27" s="5">
        <v>0</v>
      </c>
      <c r="AB27" s="5">
        <v>0</v>
      </c>
      <c r="AC27" s="5">
        <f>+AC26</f>
        <v>0</v>
      </c>
      <c r="AD27" s="5">
        <v>0</v>
      </c>
      <c r="AE27" s="5">
        <f>+AC23</f>
        <v>0</v>
      </c>
      <c r="AF27">
        <v>0</v>
      </c>
      <c r="AG27" s="5">
        <v>0</v>
      </c>
      <c r="AH27" s="5">
        <f>+AF23</f>
        <v>-28040</v>
      </c>
      <c r="AI27">
        <v>0</v>
      </c>
      <c r="AJ27" s="5">
        <v>0</v>
      </c>
      <c r="AK27" s="5">
        <f>+AI23</f>
        <v>-109620</v>
      </c>
      <c r="AL27" s="5">
        <f>+AK23+AL25</f>
        <v>0</v>
      </c>
      <c r="AM27" s="5">
        <v>0</v>
      </c>
      <c r="AN27" s="5">
        <v>0</v>
      </c>
      <c r="AO27" s="5">
        <f>+AO26</f>
        <v>-109620</v>
      </c>
      <c r="AP27" s="5">
        <v>0</v>
      </c>
      <c r="AQ27" s="5">
        <f>+AO23</f>
        <v>-109620</v>
      </c>
      <c r="AR27">
        <v>0</v>
      </c>
      <c r="AS27" s="5">
        <v>0</v>
      </c>
      <c r="AT27" s="5">
        <f>+AR23</f>
        <v>-109620</v>
      </c>
      <c r="AU27">
        <v>0</v>
      </c>
      <c r="AV27" s="5">
        <v>0</v>
      </c>
      <c r="AW27" s="5">
        <f>+AU23</f>
        <v>-109620</v>
      </c>
      <c r="AX27" s="5">
        <f>+AW23+AX25</f>
        <v>-96465.6</v>
      </c>
      <c r="AY27" s="5">
        <v>0</v>
      </c>
      <c r="AZ27" s="5">
        <v>0</v>
      </c>
      <c r="BA27" s="5">
        <f>+BA26</f>
        <v>-13154.400000000023</v>
      </c>
      <c r="BB27" s="5">
        <v>0</v>
      </c>
      <c r="BC27" s="5">
        <f>+BA23</f>
        <v>-109620</v>
      </c>
      <c r="BD27">
        <v>0</v>
      </c>
      <c r="BE27" s="5">
        <v>0</v>
      </c>
      <c r="BF27" s="5">
        <f>+BD23</f>
        <v>-109620</v>
      </c>
      <c r="BG27">
        <v>0</v>
      </c>
      <c r="BH27" s="5">
        <v>0</v>
      </c>
      <c r="BI27" s="5">
        <f>+BG23</f>
        <v>-109620</v>
      </c>
      <c r="BJ27" s="5">
        <f>+BI23+BJ25</f>
        <v>-96465.6</v>
      </c>
    </row>
  </sheetData>
  <sheetProtection password="CA4B" sheet="1" objects="1" scenarios="1"/>
  <dataValidations count="1">
    <dataValidation type="list" allowBlank="1" showInputMessage="1" showErrorMessage="1" sqref="B2">
      <formula1>$EJ$4:$EJ$5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2012-08-01T05:36:17Z</dcterms:created>
  <dcterms:modified xsi:type="dcterms:W3CDTF">2012-08-01T06:00:54Z</dcterms:modified>
  <cp:category/>
  <cp:version/>
  <cp:contentType/>
  <cp:contentStatus/>
</cp:coreProperties>
</file>