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luca.imperiale\Documents\Gianluca\Progetto Blog\Video Corso\"/>
    </mc:Choice>
  </mc:AlternateContent>
  <bookViews>
    <workbookView xWindow="480" yWindow="45" windowWidth="22995" windowHeight="10035" firstSheet="1" activeTab="6"/>
  </bookViews>
  <sheets>
    <sheet name="appoggio" sheetId="9" state="hidden" r:id="rId1"/>
    <sheet name="Moduli -&gt;" sheetId="11" r:id="rId2"/>
    <sheet name="M_Acquisti" sheetId="12" r:id="rId3"/>
    <sheet name="M_Vendite" sheetId="7" r:id="rId4"/>
    <sheet name="Report -&gt;" sheetId="10" r:id="rId5"/>
    <sheet name="SP" sheetId="5" r:id="rId6"/>
    <sheet name="CE" sheetId="1" r:id="rId7"/>
    <sheet name="RF Banca" sheetId="3" r:id="rId8"/>
    <sheet name="L_Iva" sheetId="6" r:id="rId9"/>
    <sheet name="RF" sheetId="2" r:id="rId10"/>
  </sheets>
  <calcPr calcId="152511"/>
</workbook>
</file>

<file path=xl/calcChain.xml><?xml version="1.0" encoding="utf-8"?>
<calcChain xmlns="http://schemas.openxmlformats.org/spreadsheetml/2006/main">
  <c r="E60" i="5" l="1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AV119" i="12"/>
  <c r="AW119" i="12"/>
  <c r="AX119" i="12"/>
  <c r="AY119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AV120" i="12"/>
  <c r="AW120" i="12"/>
  <c r="AX120" i="12"/>
  <c r="AY120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AV121" i="12"/>
  <c r="AW121" i="12"/>
  <c r="AX121" i="12"/>
  <c r="AY121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AV122" i="12"/>
  <c r="AW122" i="12"/>
  <c r="AX122" i="12"/>
  <c r="AY122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AV123" i="12"/>
  <c r="AW123" i="12"/>
  <c r="AX123" i="12"/>
  <c r="AY123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AV124" i="12"/>
  <c r="AW124" i="12"/>
  <c r="AX124" i="12"/>
  <c r="AY124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AV125" i="12"/>
  <c r="AW125" i="12"/>
  <c r="AX125" i="12"/>
  <c r="AY125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AV126" i="12"/>
  <c r="AW126" i="12"/>
  <c r="AX126" i="12"/>
  <c r="AY126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AV127" i="12"/>
  <c r="AW127" i="12"/>
  <c r="AX127" i="12"/>
  <c r="AY127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AV128" i="12"/>
  <c r="AW128" i="12"/>
  <c r="AX128" i="12"/>
  <c r="AY128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AV129" i="12"/>
  <c r="AW129" i="12"/>
  <c r="AX129" i="12"/>
  <c r="AY129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AV130" i="12"/>
  <c r="AW130" i="12"/>
  <c r="AX130" i="12"/>
  <c r="AY130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AV131" i="12"/>
  <c r="AW131" i="12"/>
  <c r="AX131" i="12"/>
  <c r="AY131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AV132" i="12"/>
  <c r="AW132" i="12"/>
  <c r="AX132" i="12"/>
  <c r="AY132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AV133" i="12"/>
  <c r="AW133" i="12"/>
  <c r="AX133" i="12"/>
  <c r="AY133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AV134" i="12"/>
  <c r="AW134" i="12"/>
  <c r="AX134" i="12"/>
  <c r="AY134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AV135" i="12"/>
  <c r="AW135" i="12"/>
  <c r="AX135" i="12"/>
  <c r="AY135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AV136" i="12"/>
  <c r="AW136" i="12"/>
  <c r="AX136" i="12"/>
  <c r="AY136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AV137" i="12"/>
  <c r="AW137" i="12"/>
  <c r="AX137" i="12"/>
  <c r="AY137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AV138" i="12"/>
  <c r="AW138" i="12"/>
  <c r="AX138" i="12"/>
  <c r="AY138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19" i="12"/>
  <c r="E27" i="12" l="1"/>
  <c r="E49" i="12" s="1"/>
  <c r="F27" i="12"/>
  <c r="F49" i="12" s="1"/>
  <c r="G27" i="12"/>
  <c r="G49" i="12" s="1"/>
  <c r="H27" i="12"/>
  <c r="H49" i="12" s="1"/>
  <c r="I27" i="12"/>
  <c r="I49" i="12" s="1"/>
  <c r="J27" i="12"/>
  <c r="J49" i="12" s="1"/>
  <c r="K27" i="12"/>
  <c r="K49" i="12" s="1"/>
  <c r="L27" i="12"/>
  <c r="L49" i="12" s="1"/>
  <c r="M27" i="12"/>
  <c r="M49" i="12" s="1"/>
  <c r="N27" i="12"/>
  <c r="N49" i="12" s="1"/>
  <c r="O27" i="12"/>
  <c r="O49" i="12" s="1"/>
  <c r="P27" i="12"/>
  <c r="P49" i="12" s="1"/>
  <c r="P73" i="12" s="1"/>
  <c r="Q27" i="12"/>
  <c r="Q49" i="12" s="1"/>
  <c r="R27" i="12"/>
  <c r="R49" i="12" s="1"/>
  <c r="S27" i="12"/>
  <c r="S49" i="12" s="1"/>
  <c r="T27" i="12"/>
  <c r="T49" i="12" s="1"/>
  <c r="U27" i="12"/>
  <c r="U49" i="12" s="1"/>
  <c r="V27" i="12"/>
  <c r="V49" i="12" s="1"/>
  <c r="W27" i="12"/>
  <c r="W49" i="12" s="1"/>
  <c r="X27" i="12"/>
  <c r="X49" i="12" s="1"/>
  <c r="X73" i="12" s="1"/>
  <c r="Y27" i="12"/>
  <c r="Y49" i="12" s="1"/>
  <c r="Z27" i="12"/>
  <c r="Z49" i="12" s="1"/>
  <c r="AA27" i="12"/>
  <c r="AA49" i="12" s="1"/>
  <c r="AB27" i="12"/>
  <c r="AB49" i="12" s="1"/>
  <c r="AC27" i="12"/>
  <c r="AC49" i="12" s="1"/>
  <c r="AD27" i="12"/>
  <c r="AD49" i="12" s="1"/>
  <c r="AE27" i="12"/>
  <c r="AE49" i="12" s="1"/>
  <c r="AF27" i="12"/>
  <c r="AF49" i="12" s="1"/>
  <c r="AG27" i="12"/>
  <c r="AG49" i="12" s="1"/>
  <c r="AH27" i="12"/>
  <c r="AH49" i="12" s="1"/>
  <c r="AI27" i="12"/>
  <c r="AI49" i="12" s="1"/>
  <c r="AJ27" i="12"/>
  <c r="AJ49" i="12" s="1"/>
  <c r="AK27" i="12"/>
  <c r="AK49" i="12" s="1"/>
  <c r="AL27" i="12"/>
  <c r="AL49" i="12" s="1"/>
  <c r="AM27" i="12"/>
  <c r="AM49" i="12" s="1"/>
  <c r="AN27" i="12"/>
  <c r="AN49" i="12" s="1"/>
  <c r="AO27" i="12"/>
  <c r="AO49" i="12" s="1"/>
  <c r="AP27" i="12"/>
  <c r="AP49" i="12" s="1"/>
  <c r="AQ27" i="12"/>
  <c r="AQ49" i="12" s="1"/>
  <c r="AR27" i="12"/>
  <c r="AR49" i="12" s="1"/>
  <c r="AS27" i="12"/>
  <c r="AS49" i="12" s="1"/>
  <c r="AT27" i="12"/>
  <c r="AT49" i="12" s="1"/>
  <c r="AU27" i="12"/>
  <c r="AU49" i="12" s="1"/>
  <c r="AV27" i="12"/>
  <c r="AV49" i="12" s="1"/>
  <c r="AV73" i="12" s="1"/>
  <c r="AW27" i="12"/>
  <c r="AW49" i="12" s="1"/>
  <c r="AX27" i="12"/>
  <c r="AX49" i="12" s="1"/>
  <c r="AY27" i="12"/>
  <c r="AY49" i="12" s="1"/>
  <c r="E28" i="12"/>
  <c r="E50" i="12" s="1"/>
  <c r="F28" i="12"/>
  <c r="F50" i="12" s="1"/>
  <c r="G28" i="12"/>
  <c r="G50" i="12" s="1"/>
  <c r="H28" i="12"/>
  <c r="H50" i="12" s="1"/>
  <c r="I28" i="12"/>
  <c r="I50" i="12" s="1"/>
  <c r="J28" i="12"/>
  <c r="J50" i="12" s="1"/>
  <c r="K28" i="12"/>
  <c r="K50" i="12" s="1"/>
  <c r="K74" i="12" s="1"/>
  <c r="L28" i="12"/>
  <c r="L50" i="12" s="1"/>
  <c r="M28" i="12"/>
  <c r="M50" i="12" s="1"/>
  <c r="N28" i="12"/>
  <c r="N50" i="12" s="1"/>
  <c r="O28" i="12"/>
  <c r="O50" i="12" s="1"/>
  <c r="P28" i="12"/>
  <c r="P50" i="12" s="1"/>
  <c r="Q28" i="12"/>
  <c r="Q50" i="12" s="1"/>
  <c r="R28" i="12"/>
  <c r="R50" i="12" s="1"/>
  <c r="S28" i="12"/>
  <c r="S50" i="12" s="1"/>
  <c r="T28" i="12"/>
  <c r="T50" i="12" s="1"/>
  <c r="U28" i="12"/>
  <c r="U50" i="12" s="1"/>
  <c r="V28" i="12"/>
  <c r="V50" i="12" s="1"/>
  <c r="W28" i="12"/>
  <c r="W50" i="12" s="1"/>
  <c r="X28" i="12"/>
  <c r="X50" i="12" s="1"/>
  <c r="Y28" i="12"/>
  <c r="Y50" i="12" s="1"/>
  <c r="Z28" i="12"/>
  <c r="Z50" i="12" s="1"/>
  <c r="AA28" i="12"/>
  <c r="AA50" i="12" s="1"/>
  <c r="AB28" i="12"/>
  <c r="AB50" i="12" s="1"/>
  <c r="AC28" i="12"/>
  <c r="AC50" i="12" s="1"/>
  <c r="AD28" i="12"/>
  <c r="AD50" i="12" s="1"/>
  <c r="AE28" i="12"/>
  <c r="AE50" i="12" s="1"/>
  <c r="AF28" i="12"/>
  <c r="AF50" i="12" s="1"/>
  <c r="AG28" i="12"/>
  <c r="AG50" i="12" s="1"/>
  <c r="AH28" i="12"/>
  <c r="AH50" i="12" s="1"/>
  <c r="AI28" i="12"/>
  <c r="AI50" i="12" s="1"/>
  <c r="AJ28" i="12"/>
  <c r="AJ50" i="12" s="1"/>
  <c r="AK28" i="12"/>
  <c r="AK50" i="12" s="1"/>
  <c r="AL28" i="12"/>
  <c r="AL50" i="12" s="1"/>
  <c r="AM28" i="12"/>
  <c r="AM50" i="12" s="1"/>
  <c r="AN28" i="12"/>
  <c r="AN50" i="12" s="1"/>
  <c r="AO28" i="12"/>
  <c r="AO50" i="12" s="1"/>
  <c r="AP28" i="12"/>
  <c r="AP50" i="12" s="1"/>
  <c r="AQ28" i="12"/>
  <c r="AQ50" i="12" s="1"/>
  <c r="AR28" i="12"/>
  <c r="AR50" i="12" s="1"/>
  <c r="AS28" i="12"/>
  <c r="AS50" i="12" s="1"/>
  <c r="AT28" i="12"/>
  <c r="AT50" i="12" s="1"/>
  <c r="AU28" i="12"/>
  <c r="AU50" i="12" s="1"/>
  <c r="AV28" i="12"/>
  <c r="AV50" i="12" s="1"/>
  <c r="AW28" i="12"/>
  <c r="AW50" i="12" s="1"/>
  <c r="AX28" i="12"/>
  <c r="AX50" i="12" s="1"/>
  <c r="AY28" i="12"/>
  <c r="AY50" i="12" s="1"/>
  <c r="E29" i="12"/>
  <c r="E51" i="12" s="1"/>
  <c r="F29" i="12"/>
  <c r="F51" i="12" s="1"/>
  <c r="G29" i="12"/>
  <c r="G51" i="12" s="1"/>
  <c r="H29" i="12"/>
  <c r="H51" i="12" s="1"/>
  <c r="I29" i="12"/>
  <c r="I51" i="12" s="1"/>
  <c r="I75" i="12" s="1"/>
  <c r="J29" i="12"/>
  <c r="J51" i="12" s="1"/>
  <c r="K29" i="12"/>
  <c r="K51" i="12" s="1"/>
  <c r="L29" i="12"/>
  <c r="L51" i="12" s="1"/>
  <c r="M29" i="12"/>
  <c r="M51" i="12" s="1"/>
  <c r="N29" i="12"/>
  <c r="N51" i="12" s="1"/>
  <c r="N75" i="12" s="1"/>
  <c r="O29" i="12"/>
  <c r="O51" i="12" s="1"/>
  <c r="P29" i="12"/>
  <c r="P51" i="12" s="1"/>
  <c r="Q29" i="12"/>
  <c r="Q51" i="12" s="1"/>
  <c r="R29" i="12"/>
  <c r="R51" i="12" s="1"/>
  <c r="S29" i="12"/>
  <c r="S51" i="12" s="1"/>
  <c r="T29" i="12"/>
  <c r="T51" i="12" s="1"/>
  <c r="U29" i="12"/>
  <c r="U51" i="12" s="1"/>
  <c r="V29" i="12"/>
  <c r="V51" i="12" s="1"/>
  <c r="W29" i="12"/>
  <c r="W51" i="12" s="1"/>
  <c r="X29" i="12"/>
  <c r="X51" i="12" s="1"/>
  <c r="Y29" i="12"/>
  <c r="Y51" i="12" s="1"/>
  <c r="Z29" i="12"/>
  <c r="Z51" i="12" s="1"/>
  <c r="AA29" i="12"/>
  <c r="AA51" i="12" s="1"/>
  <c r="AB29" i="12"/>
  <c r="AB51" i="12" s="1"/>
  <c r="AC29" i="12"/>
  <c r="AC51" i="12" s="1"/>
  <c r="AD29" i="12"/>
  <c r="AD51" i="12" s="1"/>
  <c r="AE29" i="12"/>
  <c r="AE51" i="12" s="1"/>
  <c r="AF29" i="12"/>
  <c r="AF51" i="12" s="1"/>
  <c r="AG29" i="12"/>
  <c r="AG51" i="12" s="1"/>
  <c r="AH29" i="12"/>
  <c r="AH51" i="12" s="1"/>
  <c r="AI29" i="12"/>
  <c r="AI51" i="12" s="1"/>
  <c r="AJ29" i="12"/>
  <c r="AJ51" i="12" s="1"/>
  <c r="AK29" i="12"/>
  <c r="AK51" i="12" s="1"/>
  <c r="AL29" i="12"/>
  <c r="AL51" i="12" s="1"/>
  <c r="AM29" i="12"/>
  <c r="AM51" i="12" s="1"/>
  <c r="AN29" i="12"/>
  <c r="AN51" i="12" s="1"/>
  <c r="AO29" i="12"/>
  <c r="AO51" i="12" s="1"/>
  <c r="AO75" i="12" s="1"/>
  <c r="AP29" i="12"/>
  <c r="AP51" i="12" s="1"/>
  <c r="AQ29" i="12"/>
  <c r="AQ51" i="12" s="1"/>
  <c r="AR29" i="12"/>
  <c r="AR51" i="12" s="1"/>
  <c r="AS29" i="12"/>
  <c r="AS51" i="12" s="1"/>
  <c r="AT29" i="12"/>
  <c r="AT51" i="12" s="1"/>
  <c r="AU29" i="12"/>
  <c r="AU51" i="12" s="1"/>
  <c r="AV29" i="12"/>
  <c r="AV51" i="12" s="1"/>
  <c r="AW29" i="12"/>
  <c r="AW51" i="12" s="1"/>
  <c r="AW75" i="12" s="1"/>
  <c r="AX29" i="12"/>
  <c r="AX51" i="12" s="1"/>
  <c r="AY29" i="12"/>
  <c r="AY51" i="12" s="1"/>
  <c r="E30" i="12"/>
  <c r="E52" i="12" s="1"/>
  <c r="F30" i="12"/>
  <c r="F52" i="12" s="1"/>
  <c r="G30" i="12"/>
  <c r="G52" i="12" s="1"/>
  <c r="H30" i="12"/>
  <c r="H52" i="12" s="1"/>
  <c r="I30" i="12"/>
  <c r="I52" i="12" s="1"/>
  <c r="J30" i="12"/>
  <c r="J52" i="12" s="1"/>
  <c r="K30" i="12"/>
  <c r="K52" i="12" s="1"/>
  <c r="L30" i="12"/>
  <c r="L52" i="12" s="1"/>
  <c r="M30" i="12"/>
  <c r="M52" i="12" s="1"/>
  <c r="N30" i="12"/>
  <c r="N52" i="12" s="1"/>
  <c r="O30" i="12"/>
  <c r="O52" i="12" s="1"/>
  <c r="P30" i="12"/>
  <c r="P52" i="12" s="1"/>
  <c r="Q30" i="12"/>
  <c r="Q52" i="12" s="1"/>
  <c r="Q76" i="12" s="1"/>
  <c r="R30" i="12"/>
  <c r="R52" i="12" s="1"/>
  <c r="S30" i="12"/>
  <c r="S52" i="12" s="1"/>
  <c r="T30" i="12"/>
  <c r="T52" i="12" s="1"/>
  <c r="U30" i="12"/>
  <c r="U52" i="12" s="1"/>
  <c r="V30" i="12"/>
  <c r="V52" i="12" s="1"/>
  <c r="W30" i="12"/>
  <c r="W52" i="12" s="1"/>
  <c r="X30" i="12"/>
  <c r="X52" i="12" s="1"/>
  <c r="Y30" i="12"/>
  <c r="Y52" i="12" s="1"/>
  <c r="Z30" i="12"/>
  <c r="Z52" i="12" s="1"/>
  <c r="AA30" i="12"/>
  <c r="AA52" i="12" s="1"/>
  <c r="AB30" i="12"/>
  <c r="AB52" i="12" s="1"/>
  <c r="AC30" i="12"/>
  <c r="AC52" i="12" s="1"/>
  <c r="AD30" i="12"/>
  <c r="AD52" i="12" s="1"/>
  <c r="AE30" i="12"/>
  <c r="AE52" i="12" s="1"/>
  <c r="AF30" i="12"/>
  <c r="AF52" i="12" s="1"/>
  <c r="AG30" i="12"/>
  <c r="AG52" i="12" s="1"/>
  <c r="AH30" i="12"/>
  <c r="AH52" i="12" s="1"/>
  <c r="AI30" i="12"/>
  <c r="AI52" i="12" s="1"/>
  <c r="AJ30" i="12"/>
  <c r="AJ52" i="12" s="1"/>
  <c r="AK30" i="12"/>
  <c r="AK52" i="12" s="1"/>
  <c r="AL30" i="12"/>
  <c r="AL52" i="12" s="1"/>
  <c r="AM30" i="12"/>
  <c r="AM52" i="12" s="1"/>
  <c r="AN30" i="12"/>
  <c r="AN52" i="12" s="1"/>
  <c r="AO30" i="12"/>
  <c r="AO52" i="12" s="1"/>
  <c r="AP30" i="12"/>
  <c r="AP52" i="12" s="1"/>
  <c r="AQ30" i="12"/>
  <c r="AQ52" i="12" s="1"/>
  <c r="AR30" i="12"/>
  <c r="AR52" i="12" s="1"/>
  <c r="AS30" i="12"/>
  <c r="AS52" i="12" s="1"/>
  <c r="AT30" i="12"/>
  <c r="AT52" i="12" s="1"/>
  <c r="AU30" i="12"/>
  <c r="AU52" i="12" s="1"/>
  <c r="AV30" i="12"/>
  <c r="AV52" i="12" s="1"/>
  <c r="AW30" i="12"/>
  <c r="AW52" i="12" s="1"/>
  <c r="AX30" i="12"/>
  <c r="AX52" i="12" s="1"/>
  <c r="AY30" i="12"/>
  <c r="AY52" i="12" s="1"/>
  <c r="E31" i="12"/>
  <c r="E53" i="12" s="1"/>
  <c r="F31" i="12"/>
  <c r="F53" i="12" s="1"/>
  <c r="G31" i="12"/>
  <c r="G53" i="12" s="1"/>
  <c r="H31" i="12"/>
  <c r="H53" i="12" s="1"/>
  <c r="I31" i="12"/>
  <c r="I53" i="12" s="1"/>
  <c r="J31" i="12"/>
  <c r="J53" i="12" s="1"/>
  <c r="K31" i="12"/>
  <c r="K53" i="12" s="1"/>
  <c r="L31" i="12"/>
  <c r="L53" i="12" s="1"/>
  <c r="L77" i="12" s="1"/>
  <c r="M31" i="12"/>
  <c r="M53" i="12" s="1"/>
  <c r="N31" i="12"/>
  <c r="N53" i="12" s="1"/>
  <c r="O31" i="12"/>
  <c r="O53" i="12" s="1"/>
  <c r="P31" i="12"/>
  <c r="P53" i="12" s="1"/>
  <c r="Q31" i="12"/>
  <c r="Q53" i="12" s="1"/>
  <c r="R31" i="12"/>
  <c r="R53" i="12" s="1"/>
  <c r="S31" i="12"/>
  <c r="S53" i="12" s="1"/>
  <c r="T31" i="12"/>
  <c r="T53" i="12" s="1"/>
  <c r="U31" i="12"/>
  <c r="U53" i="12" s="1"/>
  <c r="V31" i="12"/>
  <c r="V53" i="12" s="1"/>
  <c r="W31" i="12"/>
  <c r="W53" i="12" s="1"/>
  <c r="X31" i="12"/>
  <c r="X53" i="12" s="1"/>
  <c r="Y31" i="12"/>
  <c r="Y53" i="12" s="1"/>
  <c r="Z31" i="12"/>
  <c r="Z53" i="12" s="1"/>
  <c r="AA31" i="12"/>
  <c r="AA53" i="12" s="1"/>
  <c r="AB31" i="12"/>
  <c r="AB53" i="12" s="1"/>
  <c r="AC31" i="12"/>
  <c r="AC53" i="12" s="1"/>
  <c r="AD31" i="12"/>
  <c r="AD53" i="12" s="1"/>
  <c r="AE31" i="12"/>
  <c r="AE53" i="12" s="1"/>
  <c r="AF31" i="12"/>
  <c r="AF53" i="12" s="1"/>
  <c r="AG31" i="12"/>
  <c r="AG53" i="12" s="1"/>
  <c r="AH31" i="12"/>
  <c r="AH53" i="12" s="1"/>
  <c r="AI31" i="12"/>
  <c r="AI53" i="12" s="1"/>
  <c r="AJ31" i="12"/>
  <c r="AJ53" i="12" s="1"/>
  <c r="AJ77" i="12" s="1"/>
  <c r="AK31" i="12"/>
  <c r="AK53" i="12" s="1"/>
  <c r="AL31" i="12"/>
  <c r="AL53" i="12" s="1"/>
  <c r="AM31" i="12"/>
  <c r="AM53" i="12" s="1"/>
  <c r="AN31" i="12"/>
  <c r="AN53" i="12" s="1"/>
  <c r="AO31" i="12"/>
  <c r="AO53" i="12" s="1"/>
  <c r="AP31" i="12"/>
  <c r="AP53" i="12" s="1"/>
  <c r="AQ31" i="12"/>
  <c r="AQ53" i="12" s="1"/>
  <c r="AR31" i="12"/>
  <c r="AR53" i="12" s="1"/>
  <c r="AR77" i="12" s="1"/>
  <c r="AS31" i="12"/>
  <c r="AS53" i="12" s="1"/>
  <c r="AT31" i="12"/>
  <c r="AT53" i="12" s="1"/>
  <c r="AU31" i="12"/>
  <c r="AU53" i="12" s="1"/>
  <c r="AV31" i="12"/>
  <c r="AV53" i="12" s="1"/>
  <c r="AW31" i="12"/>
  <c r="AW53" i="12" s="1"/>
  <c r="AX31" i="12"/>
  <c r="AX53" i="12" s="1"/>
  <c r="AY31" i="12"/>
  <c r="AY53" i="12" s="1"/>
  <c r="E32" i="12"/>
  <c r="E54" i="12" s="1"/>
  <c r="F32" i="12"/>
  <c r="G32" i="12"/>
  <c r="G54" i="12" s="1"/>
  <c r="H32" i="12"/>
  <c r="H54" i="12" s="1"/>
  <c r="I32" i="12"/>
  <c r="I54" i="12" s="1"/>
  <c r="J32" i="12"/>
  <c r="K32" i="12"/>
  <c r="K54" i="12" s="1"/>
  <c r="L32" i="12"/>
  <c r="L54" i="12" s="1"/>
  <c r="M32" i="12"/>
  <c r="M54" i="12" s="1"/>
  <c r="N32" i="12"/>
  <c r="O32" i="12"/>
  <c r="O54" i="12" s="1"/>
  <c r="P32" i="12"/>
  <c r="P54" i="12" s="1"/>
  <c r="Q32" i="12"/>
  <c r="Q54" i="12" s="1"/>
  <c r="R32" i="12"/>
  <c r="R54" i="12" s="1"/>
  <c r="S32" i="12"/>
  <c r="S54" i="12" s="1"/>
  <c r="T32" i="12"/>
  <c r="T54" i="12" s="1"/>
  <c r="U32" i="12"/>
  <c r="U54" i="12" s="1"/>
  <c r="V32" i="12"/>
  <c r="W32" i="12"/>
  <c r="W54" i="12" s="1"/>
  <c r="X32" i="12"/>
  <c r="X54" i="12" s="1"/>
  <c r="Y32" i="12"/>
  <c r="Y54" i="12" s="1"/>
  <c r="Z32" i="12"/>
  <c r="AA32" i="12"/>
  <c r="AA54" i="12" s="1"/>
  <c r="AB32" i="12"/>
  <c r="AB54" i="12" s="1"/>
  <c r="AC32" i="12"/>
  <c r="AC54" i="12" s="1"/>
  <c r="AD32" i="12"/>
  <c r="AE32" i="12"/>
  <c r="AE54" i="12" s="1"/>
  <c r="AF32" i="12"/>
  <c r="AF54" i="12" s="1"/>
  <c r="AG32" i="12"/>
  <c r="AG54" i="12" s="1"/>
  <c r="AH32" i="12"/>
  <c r="AH54" i="12" s="1"/>
  <c r="AI32" i="12"/>
  <c r="AI54" i="12" s="1"/>
  <c r="AJ32" i="12"/>
  <c r="AJ54" i="12" s="1"/>
  <c r="AK32" i="12"/>
  <c r="AK54" i="12" s="1"/>
  <c r="AL32" i="12"/>
  <c r="AM32" i="12"/>
  <c r="AM54" i="12" s="1"/>
  <c r="AN32" i="12"/>
  <c r="AN54" i="12" s="1"/>
  <c r="AO32" i="12"/>
  <c r="AO54" i="12" s="1"/>
  <c r="AP32" i="12"/>
  <c r="AQ32" i="12"/>
  <c r="AQ54" i="12" s="1"/>
  <c r="AR32" i="12"/>
  <c r="AR54" i="12" s="1"/>
  <c r="AS32" i="12"/>
  <c r="AS54" i="12" s="1"/>
  <c r="AT32" i="12"/>
  <c r="AU32" i="12"/>
  <c r="AU54" i="12" s="1"/>
  <c r="AV32" i="12"/>
  <c r="AV54" i="12" s="1"/>
  <c r="AW32" i="12"/>
  <c r="AW54" i="12" s="1"/>
  <c r="AX32" i="12"/>
  <c r="AX54" i="12" s="1"/>
  <c r="AY32" i="12"/>
  <c r="AY54" i="12" s="1"/>
  <c r="E33" i="12"/>
  <c r="E55" i="12" s="1"/>
  <c r="F33" i="12"/>
  <c r="F55" i="12" s="1"/>
  <c r="G33" i="12"/>
  <c r="G55" i="12" s="1"/>
  <c r="H33" i="12"/>
  <c r="H55" i="12" s="1"/>
  <c r="I33" i="12"/>
  <c r="J33" i="12"/>
  <c r="J55" i="12" s="1"/>
  <c r="K33" i="12"/>
  <c r="K55" i="12" s="1"/>
  <c r="L33" i="12"/>
  <c r="L55" i="12" s="1"/>
  <c r="L79" i="12" s="1"/>
  <c r="M33" i="12"/>
  <c r="N33" i="12"/>
  <c r="N55" i="12" s="1"/>
  <c r="O33" i="12"/>
  <c r="O55" i="12" s="1"/>
  <c r="P33" i="12"/>
  <c r="P55" i="12" s="1"/>
  <c r="Q33" i="12"/>
  <c r="R33" i="12"/>
  <c r="R55" i="12" s="1"/>
  <c r="S33" i="12"/>
  <c r="S55" i="12" s="1"/>
  <c r="T33" i="12"/>
  <c r="T55" i="12" s="1"/>
  <c r="U33" i="12"/>
  <c r="U55" i="12" s="1"/>
  <c r="V33" i="12"/>
  <c r="V55" i="12" s="1"/>
  <c r="W33" i="12"/>
  <c r="W55" i="12" s="1"/>
  <c r="X33" i="12"/>
  <c r="X55" i="12" s="1"/>
  <c r="Y33" i="12"/>
  <c r="Z33" i="12"/>
  <c r="Z55" i="12" s="1"/>
  <c r="AA33" i="12"/>
  <c r="AA55" i="12" s="1"/>
  <c r="AB33" i="12"/>
  <c r="AB55" i="12" s="1"/>
  <c r="AC33" i="12"/>
  <c r="AD33" i="12"/>
  <c r="AD55" i="12" s="1"/>
  <c r="AE33" i="12"/>
  <c r="AE55" i="12" s="1"/>
  <c r="AF33" i="12"/>
  <c r="AF55" i="12" s="1"/>
  <c r="AG33" i="12"/>
  <c r="AH33" i="12"/>
  <c r="AH55" i="12" s="1"/>
  <c r="AI33" i="12"/>
  <c r="AI55" i="12" s="1"/>
  <c r="AJ33" i="12"/>
  <c r="AJ55" i="12" s="1"/>
  <c r="AK33" i="12"/>
  <c r="AK55" i="12" s="1"/>
  <c r="AL33" i="12"/>
  <c r="AL55" i="12" s="1"/>
  <c r="AM33" i="12"/>
  <c r="AM55" i="12" s="1"/>
  <c r="AN33" i="12"/>
  <c r="AN55" i="12" s="1"/>
  <c r="AO33" i="12"/>
  <c r="AP33" i="12"/>
  <c r="AP55" i="12" s="1"/>
  <c r="AQ33" i="12"/>
  <c r="AQ55" i="12" s="1"/>
  <c r="AR33" i="12"/>
  <c r="AR55" i="12" s="1"/>
  <c r="AS33" i="12"/>
  <c r="AT33" i="12"/>
  <c r="AT55" i="12" s="1"/>
  <c r="AU33" i="12"/>
  <c r="AU55" i="12" s="1"/>
  <c r="AV33" i="12"/>
  <c r="AV55" i="12" s="1"/>
  <c r="AW33" i="12"/>
  <c r="AX33" i="12"/>
  <c r="AX55" i="12" s="1"/>
  <c r="AX79" i="12" s="1"/>
  <c r="AY33" i="12"/>
  <c r="AY55" i="12" s="1"/>
  <c r="E34" i="12"/>
  <c r="F34" i="12"/>
  <c r="F56" i="12" s="1"/>
  <c r="G34" i="12"/>
  <c r="G56" i="12" s="1"/>
  <c r="H34" i="12"/>
  <c r="H56" i="12" s="1"/>
  <c r="I34" i="12"/>
  <c r="I56" i="12" s="1"/>
  <c r="J34" i="12"/>
  <c r="J56" i="12" s="1"/>
  <c r="K34" i="12"/>
  <c r="K56" i="12" s="1"/>
  <c r="L34" i="12"/>
  <c r="L56" i="12" s="1"/>
  <c r="M34" i="12"/>
  <c r="M56" i="12" s="1"/>
  <c r="N34" i="12"/>
  <c r="N56" i="12" s="1"/>
  <c r="O34" i="12"/>
  <c r="O56" i="12" s="1"/>
  <c r="P34" i="12"/>
  <c r="P56" i="12" s="1"/>
  <c r="Q34" i="12"/>
  <c r="Q56" i="12" s="1"/>
  <c r="R34" i="12"/>
  <c r="R56" i="12" s="1"/>
  <c r="S34" i="12"/>
  <c r="S56" i="12" s="1"/>
  <c r="T34" i="12"/>
  <c r="T56" i="12" s="1"/>
  <c r="U34" i="12"/>
  <c r="U56" i="12" s="1"/>
  <c r="V34" i="12"/>
  <c r="V56" i="12" s="1"/>
  <c r="W34" i="12"/>
  <c r="W56" i="12" s="1"/>
  <c r="X34" i="12"/>
  <c r="X56" i="12" s="1"/>
  <c r="Y34" i="12"/>
  <c r="Y56" i="12" s="1"/>
  <c r="Z34" i="12"/>
  <c r="Z56" i="12" s="1"/>
  <c r="AA34" i="12"/>
  <c r="AA56" i="12" s="1"/>
  <c r="AB34" i="12"/>
  <c r="AB56" i="12" s="1"/>
  <c r="AC34" i="12"/>
  <c r="AC56" i="12" s="1"/>
  <c r="AD34" i="12"/>
  <c r="AD56" i="12" s="1"/>
  <c r="AE34" i="12"/>
  <c r="AE56" i="12" s="1"/>
  <c r="AF34" i="12"/>
  <c r="AF56" i="12" s="1"/>
  <c r="AG34" i="12"/>
  <c r="AG56" i="12" s="1"/>
  <c r="AH34" i="12"/>
  <c r="AH56" i="12" s="1"/>
  <c r="AI34" i="12"/>
  <c r="AI56" i="12" s="1"/>
  <c r="AJ34" i="12"/>
  <c r="AJ56" i="12" s="1"/>
  <c r="AK34" i="12"/>
  <c r="AK56" i="12" s="1"/>
  <c r="AL34" i="12"/>
  <c r="AL56" i="12" s="1"/>
  <c r="AM34" i="12"/>
  <c r="AM56" i="12" s="1"/>
  <c r="AN34" i="12"/>
  <c r="AN56" i="12" s="1"/>
  <c r="AO34" i="12"/>
  <c r="AO56" i="12" s="1"/>
  <c r="AP34" i="12"/>
  <c r="AP56" i="12" s="1"/>
  <c r="AQ34" i="12"/>
  <c r="AQ56" i="12" s="1"/>
  <c r="AR34" i="12"/>
  <c r="AR56" i="12" s="1"/>
  <c r="AS34" i="12"/>
  <c r="AS56" i="12" s="1"/>
  <c r="AT34" i="12"/>
  <c r="AT56" i="12" s="1"/>
  <c r="AU34" i="12"/>
  <c r="AU56" i="12" s="1"/>
  <c r="AV34" i="12"/>
  <c r="AV56" i="12" s="1"/>
  <c r="AW34" i="12"/>
  <c r="AW56" i="12" s="1"/>
  <c r="AX34" i="12"/>
  <c r="AX56" i="12" s="1"/>
  <c r="AY34" i="12"/>
  <c r="AY56" i="12" s="1"/>
  <c r="E35" i="12"/>
  <c r="E57" i="12" s="1"/>
  <c r="F35" i="12"/>
  <c r="F57" i="12" s="1"/>
  <c r="G35" i="12"/>
  <c r="G57" i="12" s="1"/>
  <c r="H35" i="12"/>
  <c r="H57" i="12" s="1"/>
  <c r="I35" i="12"/>
  <c r="I57" i="12" s="1"/>
  <c r="J35" i="12"/>
  <c r="J57" i="12" s="1"/>
  <c r="K35" i="12"/>
  <c r="K57" i="12" s="1"/>
  <c r="L35" i="12"/>
  <c r="L57" i="12" s="1"/>
  <c r="M35" i="12"/>
  <c r="M57" i="12" s="1"/>
  <c r="N35" i="12"/>
  <c r="N57" i="12" s="1"/>
  <c r="O35" i="12"/>
  <c r="O57" i="12" s="1"/>
  <c r="P35" i="12"/>
  <c r="P57" i="12" s="1"/>
  <c r="Q35" i="12"/>
  <c r="Q57" i="12" s="1"/>
  <c r="R35" i="12"/>
  <c r="R57" i="12" s="1"/>
  <c r="S35" i="12"/>
  <c r="S57" i="12" s="1"/>
  <c r="T35" i="12"/>
  <c r="T57" i="12" s="1"/>
  <c r="U35" i="12"/>
  <c r="U57" i="12" s="1"/>
  <c r="V35" i="12"/>
  <c r="V57" i="12" s="1"/>
  <c r="W35" i="12"/>
  <c r="W57" i="12" s="1"/>
  <c r="X35" i="12"/>
  <c r="X57" i="12" s="1"/>
  <c r="Y35" i="12"/>
  <c r="Y57" i="12" s="1"/>
  <c r="Z35" i="12"/>
  <c r="Z57" i="12" s="1"/>
  <c r="AA35" i="12"/>
  <c r="AA57" i="12" s="1"/>
  <c r="AB35" i="12"/>
  <c r="AB57" i="12" s="1"/>
  <c r="AC35" i="12"/>
  <c r="AC57" i="12" s="1"/>
  <c r="AD35" i="12"/>
  <c r="AD57" i="12" s="1"/>
  <c r="AE35" i="12"/>
  <c r="AE57" i="12" s="1"/>
  <c r="AF35" i="12"/>
  <c r="AF57" i="12" s="1"/>
  <c r="AF81" i="12" s="1"/>
  <c r="AG35" i="12"/>
  <c r="AG57" i="12" s="1"/>
  <c r="AH35" i="12"/>
  <c r="AH57" i="12" s="1"/>
  <c r="AI35" i="12"/>
  <c r="AI57" i="12" s="1"/>
  <c r="AJ35" i="12"/>
  <c r="AJ57" i="12" s="1"/>
  <c r="AK35" i="12"/>
  <c r="AK57" i="12" s="1"/>
  <c r="AL35" i="12"/>
  <c r="AL57" i="12" s="1"/>
  <c r="AM35" i="12"/>
  <c r="AM57" i="12" s="1"/>
  <c r="AN35" i="12"/>
  <c r="AN57" i="12" s="1"/>
  <c r="AN81" i="12" s="1"/>
  <c r="AO35" i="12"/>
  <c r="AO57" i="12" s="1"/>
  <c r="AP35" i="12"/>
  <c r="AP57" i="12" s="1"/>
  <c r="AQ35" i="12"/>
  <c r="AQ57" i="12" s="1"/>
  <c r="AR35" i="12"/>
  <c r="AR57" i="12" s="1"/>
  <c r="AS35" i="12"/>
  <c r="AS57" i="12" s="1"/>
  <c r="AS81" i="12" s="1"/>
  <c r="AT35" i="12"/>
  <c r="AT57" i="12" s="1"/>
  <c r="AU35" i="12"/>
  <c r="AU57" i="12" s="1"/>
  <c r="AV35" i="12"/>
  <c r="AV57" i="12" s="1"/>
  <c r="AW35" i="12"/>
  <c r="AW57" i="12" s="1"/>
  <c r="AX35" i="12"/>
  <c r="AX57" i="12" s="1"/>
  <c r="AY35" i="12"/>
  <c r="AY57" i="12" s="1"/>
  <c r="E36" i="12"/>
  <c r="E58" i="12" s="1"/>
  <c r="F36" i="12"/>
  <c r="F58" i="12" s="1"/>
  <c r="G36" i="12"/>
  <c r="G58" i="12" s="1"/>
  <c r="H36" i="12"/>
  <c r="H58" i="12" s="1"/>
  <c r="I36" i="12"/>
  <c r="I58" i="12" s="1"/>
  <c r="J36" i="12"/>
  <c r="K36" i="12"/>
  <c r="K58" i="12" s="1"/>
  <c r="L36" i="12"/>
  <c r="L58" i="12" s="1"/>
  <c r="M36" i="12"/>
  <c r="M58" i="12" s="1"/>
  <c r="N36" i="12"/>
  <c r="N58" i="12" s="1"/>
  <c r="O36" i="12"/>
  <c r="O58" i="12" s="1"/>
  <c r="P36" i="12"/>
  <c r="P58" i="12" s="1"/>
  <c r="Q36" i="12"/>
  <c r="Q58" i="12" s="1"/>
  <c r="R36" i="12"/>
  <c r="R58" i="12" s="1"/>
  <c r="S36" i="12"/>
  <c r="S58" i="12" s="1"/>
  <c r="T36" i="12"/>
  <c r="T58" i="12" s="1"/>
  <c r="U36" i="12"/>
  <c r="U58" i="12" s="1"/>
  <c r="V36" i="12"/>
  <c r="V58" i="12" s="1"/>
  <c r="W36" i="12"/>
  <c r="W58" i="12" s="1"/>
  <c r="X36" i="12"/>
  <c r="X58" i="12" s="1"/>
  <c r="Y36" i="12"/>
  <c r="Y58" i="12" s="1"/>
  <c r="Z36" i="12"/>
  <c r="Z58" i="12" s="1"/>
  <c r="AA36" i="12"/>
  <c r="AA58" i="12" s="1"/>
  <c r="AB36" i="12"/>
  <c r="AB58" i="12" s="1"/>
  <c r="AC36" i="12"/>
  <c r="AC58" i="12" s="1"/>
  <c r="AD36" i="12"/>
  <c r="AD58" i="12" s="1"/>
  <c r="AE36" i="12"/>
  <c r="AE58" i="12" s="1"/>
  <c r="AF36" i="12"/>
  <c r="AF58" i="12" s="1"/>
  <c r="AG36" i="12"/>
  <c r="AG58" i="12" s="1"/>
  <c r="AH36" i="12"/>
  <c r="AH58" i="12" s="1"/>
  <c r="AH82" i="12" s="1"/>
  <c r="AI36" i="12"/>
  <c r="AI58" i="12" s="1"/>
  <c r="AJ36" i="12"/>
  <c r="AJ58" i="12" s="1"/>
  <c r="AK36" i="12"/>
  <c r="AK58" i="12" s="1"/>
  <c r="AL36" i="12"/>
  <c r="AL58" i="12" s="1"/>
  <c r="AM36" i="12"/>
  <c r="AM58" i="12" s="1"/>
  <c r="AN36" i="12"/>
  <c r="AN58" i="12" s="1"/>
  <c r="AO36" i="12"/>
  <c r="AO58" i="12" s="1"/>
  <c r="AP36" i="12"/>
  <c r="AP58" i="12" s="1"/>
  <c r="AQ36" i="12"/>
  <c r="AQ58" i="12" s="1"/>
  <c r="AR36" i="12"/>
  <c r="AR58" i="12" s="1"/>
  <c r="AS36" i="12"/>
  <c r="AS58" i="12" s="1"/>
  <c r="AT36" i="12"/>
  <c r="AT58" i="12" s="1"/>
  <c r="AU36" i="12"/>
  <c r="AU58" i="12" s="1"/>
  <c r="AV36" i="12"/>
  <c r="AV58" i="12" s="1"/>
  <c r="AW36" i="12"/>
  <c r="AW58" i="12" s="1"/>
  <c r="AX36" i="12"/>
  <c r="AX58" i="12" s="1"/>
  <c r="AY36" i="12"/>
  <c r="AY58" i="12" s="1"/>
  <c r="E37" i="12"/>
  <c r="F37" i="12"/>
  <c r="F59" i="12" s="1"/>
  <c r="G37" i="12"/>
  <c r="G59" i="12" s="1"/>
  <c r="H37" i="12"/>
  <c r="H59" i="12" s="1"/>
  <c r="H83" i="12" s="1"/>
  <c r="I37" i="12"/>
  <c r="J37" i="12"/>
  <c r="J59" i="12" s="1"/>
  <c r="K37" i="12"/>
  <c r="K59" i="12" s="1"/>
  <c r="L37" i="12"/>
  <c r="L59" i="12" s="1"/>
  <c r="M37" i="12"/>
  <c r="N37" i="12"/>
  <c r="N59" i="12" s="1"/>
  <c r="O37" i="12"/>
  <c r="O59" i="12" s="1"/>
  <c r="P37" i="12"/>
  <c r="P59" i="12" s="1"/>
  <c r="Q37" i="12"/>
  <c r="Q59" i="12" s="1"/>
  <c r="R37" i="12"/>
  <c r="R59" i="12" s="1"/>
  <c r="S37" i="12"/>
  <c r="S59" i="12" s="1"/>
  <c r="T37" i="12"/>
  <c r="T59" i="12" s="1"/>
  <c r="U37" i="12"/>
  <c r="V37" i="12"/>
  <c r="V59" i="12" s="1"/>
  <c r="W37" i="12"/>
  <c r="W59" i="12" s="1"/>
  <c r="X37" i="12"/>
  <c r="X59" i="12" s="1"/>
  <c r="Y37" i="12"/>
  <c r="Z37" i="12"/>
  <c r="Z59" i="12" s="1"/>
  <c r="AA37" i="12"/>
  <c r="AA59" i="12" s="1"/>
  <c r="AB37" i="12"/>
  <c r="AB59" i="12" s="1"/>
  <c r="AC37" i="12"/>
  <c r="AD37" i="12"/>
  <c r="AD59" i="12" s="1"/>
  <c r="AE37" i="12"/>
  <c r="AE59" i="12" s="1"/>
  <c r="AF37" i="12"/>
  <c r="AF59" i="12" s="1"/>
  <c r="AG37" i="12"/>
  <c r="AG59" i="12" s="1"/>
  <c r="AH37" i="12"/>
  <c r="AH59" i="12" s="1"/>
  <c r="AI37" i="12"/>
  <c r="AI59" i="12" s="1"/>
  <c r="AJ37" i="12"/>
  <c r="AJ59" i="12" s="1"/>
  <c r="AK37" i="12"/>
  <c r="AL37" i="12"/>
  <c r="AL59" i="12" s="1"/>
  <c r="AM37" i="12"/>
  <c r="AM59" i="12" s="1"/>
  <c r="AN37" i="12"/>
  <c r="AN59" i="12" s="1"/>
  <c r="AO37" i="12"/>
  <c r="AP37" i="12"/>
  <c r="AP59" i="12" s="1"/>
  <c r="AQ37" i="12"/>
  <c r="AQ59" i="12" s="1"/>
  <c r="AR37" i="12"/>
  <c r="AR59" i="12" s="1"/>
  <c r="AS37" i="12"/>
  <c r="AT37" i="12"/>
  <c r="AT59" i="12" s="1"/>
  <c r="AU37" i="12"/>
  <c r="AU59" i="12" s="1"/>
  <c r="AV37" i="12"/>
  <c r="AV59" i="12" s="1"/>
  <c r="AW37" i="12"/>
  <c r="AW59" i="12" s="1"/>
  <c r="AX37" i="12"/>
  <c r="AX59" i="12" s="1"/>
  <c r="AY37" i="12"/>
  <c r="AY59" i="12" s="1"/>
  <c r="E38" i="12"/>
  <c r="E60" i="12" s="1"/>
  <c r="F38" i="12"/>
  <c r="F60" i="12" s="1"/>
  <c r="G38" i="12"/>
  <c r="G60" i="12" s="1"/>
  <c r="H38" i="12"/>
  <c r="I38" i="12"/>
  <c r="I60" i="12" s="1"/>
  <c r="J38" i="12"/>
  <c r="J60" i="12" s="1"/>
  <c r="K38" i="12"/>
  <c r="K60" i="12" s="1"/>
  <c r="L38" i="12"/>
  <c r="M38" i="12"/>
  <c r="M60" i="12" s="1"/>
  <c r="N38" i="12"/>
  <c r="N60" i="12" s="1"/>
  <c r="O38" i="12"/>
  <c r="O60" i="12" s="1"/>
  <c r="P38" i="12"/>
  <c r="Q38" i="12"/>
  <c r="Q60" i="12" s="1"/>
  <c r="R38" i="12"/>
  <c r="R60" i="12" s="1"/>
  <c r="S38" i="12"/>
  <c r="S60" i="12" s="1"/>
  <c r="T38" i="12"/>
  <c r="T60" i="12" s="1"/>
  <c r="U38" i="12"/>
  <c r="U60" i="12" s="1"/>
  <c r="V38" i="12"/>
  <c r="V60" i="12" s="1"/>
  <c r="W38" i="12"/>
  <c r="W60" i="12" s="1"/>
  <c r="X38" i="12"/>
  <c r="Y38" i="12"/>
  <c r="Y60" i="12" s="1"/>
  <c r="Z38" i="12"/>
  <c r="Z60" i="12" s="1"/>
  <c r="AA38" i="12"/>
  <c r="AA60" i="12" s="1"/>
  <c r="AB38" i="12"/>
  <c r="AC38" i="12"/>
  <c r="AC60" i="12" s="1"/>
  <c r="AD38" i="12"/>
  <c r="AD60" i="12" s="1"/>
  <c r="AE38" i="12"/>
  <c r="AE60" i="12" s="1"/>
  <c r="AF38" i="12"/>
  <c r="AG38" i="12"/>
  <c r="AG60" i="12" s="1"/>
  <c r="AH38" i="12"/>
  <c r="AH60" i="12" s="1"/>
  <c r="AI38" i="12"/>
  <c r="AI60" i="12" s="1"/>
  <c r="AJ38" i="12"/>
  <c r="AJ60" i="12" s="1"/>
  <c r="AK38" i="12"/>
  <c r="AK60" i="12" s="1"/>
  <c r="AL38" i="12"/>
  <c r="AL60" i="12" s="1"/>
  <c r="AM38" i="12"/>
  <c r="AM60" i="12" s="1"/>
  <c r="AN38" i="12"/>
  <c r="AO38" i="12"/>
  <c r="AO60" i="12" s="1"/>
  <c r="AP38" i="12"/>
  <c r="AP60" i="12" s="1"/>
  <c r="AQ38" i="12"/>
  <c r="AQ60" i="12" s="1"/>
  <c r="AR38" i="12"/>
  <c r="AS38" i="12"/>
  <c r="AS60" i="12" s="1"/>
  <c r="AT38" i="12"/>
  <c r="AT60" i="12" s="1"/>
  <c r="AU38" i="12"/>
  <c r="AU60" i="12" s="1"/>
  <c r="AV38" i="12"/>
  <c r="AW38" i="12"/>
  <c r="AW60" i="12" s="1"/>
  <c r="AX38" i="12"/>
  <c r="AX60" i="12" s="1"/>
  <c r="AY38" i="12"/>
  <c r="AY60" i="12" s="1"/>
  <c r="E39" i="12"/>
  <c r="E61" i="12" s="1"/>
  <c r="F39" i="12"/>
  <c r="F61" i="12" s="1"/>
  <c r="G39" i="12"/>
  <c r="G61" i="12" s="1"/>
  <c r="H39" i="12"/>
  <c r="H61" i="12" s="1"/>
  <c r="I39" i="12"/>
  <c r="I61" i="12" s="1"/>
  <c r="J39" i="12"/>
  <c r="J61" i="12" s="1"/>
  <c r="K39" i="12"/>
  <c r="L39" i="12"/>
  <c r="L61" i="12" s="1"/>
  <c r="M39" i="12"/>
  <c r="M61" i="12" s="1"/>
  <c r="N39" i="12"/>
  <c r="N61" i="12" s="1"/>
  <c r="O39" i="12"/>
  <c r="P39" i="12"/>
  <c r="P61" i="12" s="1"/>
  <c r="Q39" i="12"/>
  <c r="Q61" i="12" s="1"/>
  <c r="R39" i="12"/>
  <c r="R61" i="12" s="1"/>
  <c r="S39" i="12"/>
  <c r="T39" i="12"/>
  <c r="T61" i="12" s="1"/>
  <c r="U39" i="12"/>
  <c r="U61" i="12" s="1"/>
  <c r="V39" i="12"/>
  <c r="V61" i="12" s="1"/>
  <c r="W39" i="12"/>
  <c r="W61" i="12" s="1"/>
  <c r="X39" i="12"/>
  <c r="X61" i="12" s="1"/>
  <c r="Y39" i="12"/>
  <c r="Y61" i="12" s="1"/>
  <c r="Y85" i="12" s="1"/>
  <c r="Z39" i="12"/>
  <c r="Z61" i="12" s="1"/>
  <c r="AA39" i="12"/>
  <c r="AB39" i="12"/>
  <c r="AB61" i="12" s="1"/>
  <c r="AB85" i="12" s="1"/>
  <c r="AC39" i="12"/>
  <c r="AC61" i="12" s="1"/>
  <c r="AD39" i="12"/>
  <c r="AD61" i="12" s="1"/>
  <c r="AE39" i="12"/>
  <c r="AF39" i="12"/>
  <c r="AF61" i="12" s="1"/>
  <c r="AG39" i="12"/>
  <c r="AG61" i="12" s="1"/>
  <c r="AH39" i="12"/>
  <c r="AH61" i="12" s="1"/>
  <c r="AI39" i="12"/>
  <c r="AJ39" i="12"/>
  <c r="AJ61" i="12" s="1"/>
  <c r="AK39" i="12"/>
  <c r="AK61" i="12" s="1"/>
  <c r="AL39" i="12"/>
  <c r="AL61" i="12" s="1"/>
  <c r="AM39" i="12"/>
  <c r="AM61" i="12" s="1"/>
  <c r="AN39" i="12"/>
  <c r="AN61" i="12" s="1"/>
  <c r="AO39" i="12"/>
  <c r="AO61" i="12" s="1"/>
  <c r="AP39" i="12"/>
  <c r="AP61" i="12" s="1"/>
  <c r="AQ39" i="12"/>
  <c r="AR39" i="12"/>
  <c r="AR61" i="12" s="1"/>
  <c r="AS39" i="12"/>
  <c r="AS61" i="12" s="1"/>
  <c r="AT39" i="12"/>
  <c r="AT61" i="12" s="1"/>
  <c r="AU39" i="12"/>
  <c r="AV39" i="12"/>
  <c r="AV61" i="12" s="1"/>
  <c r="AW39" i="12"/>
  <c r="AW61" i="12" s="1"/>
  <c r="AX39" i="12"/>
  <c r="AX61" i="12" s="1"/>
  <c r="AY39" i="12"/>
  <c r="E40" i="12"/>
  <c r="E62" i="12" s="1"/>
  <c r="F40" i="12"/>
  <c r="F62" i="12" s="1"/>
  <c r="G40" i="12"/>
  <c r="G62" i="12" s="1"/>
  <c r="H40" i="12"/>
  <c r="H62" i="12" s="1"/>
  <c r="I40" i="12"/>
  <c r="I62" i="12" s="1"/>
  <c r="J40" i="12"/>
  <c r="J62" i="12" s="1"/>
  <c r="K40" i="12"/>
  <c r="K62" i="12" s="1"/>
  <c r="L40" i="12"/>
  <c r="L62" i="12" s="1"/>
  <c r="M40" i="12"/>
  <c r="M62" i="12" s="1"/>
  <c r="N40" i="12"/>
  <c r="N62" i="12" s="1"/>
  <c r="O40" i="12"/>
  <c r="O62" i="12" s="1"/>
  <c r="P40" i="12"/>
  <c r="P62" i="12" s="1"/>
  <c r="Q40" i="12"/>
  <c r="Q62" i="12" s="1"/>
  <c r="R40" i="12"/>
  <c r="R62" i="12" s="1"/>
  <c r="S40" i="12"/>
  <c r="S62" i="12" s="1"/>
  <c r="T40" i="12"/>
  <c r="T62" i="12" s="1"/>
  <c r="U40" i="12"/>
  <c r="U62" i="12" s="1"/>
  <c r="V40" i="12"/>
  <c r="V62" i="12" s="1"/>
  <c r="V86" i="12" s="1"/>
  <c r="W40" i="12"/>
  <c r="W62" i="12" s="1"/>
  <c r="X40" i="12"/>
  <c r="X62" i="12" s="1"/>
  <c r="Y40" i="12"/>
  <c r="Y62" i="12" s="1"/>
  <c r="Z40" i="12"/>
  <c r="Z62" i="12" s="1"/>
  <c r="AA40" i="12"/>
  <c r="AA62" i="12" s="1"/>
  <c r="AB40" i="12"/>
  <c r="AB62" i="12" s="1"/>
  <c r="AC40" i="12"/>
  <c r="AC62" i="12" s="1"/>
  <c r="AD40" i="12"/>
  <c r="AD62" i="12" s="1"/>
  <c r="AE40" i="12"/>
  <c r="AE62" i="12" s="1"/>
  <c r="AF40" i="12"/>
  <c r="AF62" i="12" s="1"/>
  <c r="AG40" i="12"/>
  <c r="AG62" i="12" s="1"/>
  <c r="AH40" i="12"/>
  <c r="AH62" i="12" s="1"/>
  <c r="AI40" i="12"/>
  <c r="AI62" i="12" s="1"/>
  <c r="AJ40" i="12"/>
  <c r="AJ62" i="12" s="1"/>
  <c r="AK40" i="12"/>
  <c r="AK62" i="12" s="1"/>
  <c r="AL40" i="12"/>
  <c r="AL62" i="12" s="1"/>
  <c r="AL86" i="12" s="1"/>
  <c r="AM40" i="12"/>
  <c r="AM62" i="12" s="1"/>
  <c r="AN40" i="12"/>
  <c r="AN62" i="12" s="1"/>
  <c r="AO40" i="12"/>
  <c r="AO62" i="12" s="1"/>
  <c r="AP40" i="12"/>
  <c r="AP62" i="12" s="1"/>
  <c r="AQ40" i="12"/>
  <c r="AQ62" i="12" s="1"/>
  <c r="AR40" i="12"/>
  <c r="AR62" i="12" s="1"/>
  <c r="AS40" i="12"/>
  <c r="AS62" i="12" s="1"/>
  <c r="AT40" i="12"/>
  <c r="AT62" i="12" s="1"/>
  <c r="AT86" i="12" s="1"/>
  <c r="AU40" i="12"/>
  <c r="AU62" i="12" s="1"/>
  <c r="AV40" i="12"/>
  <c r="AV62" i="12" s="1"/>
  <c r="AW40" i="12"/>
  <c r="AW62" i="12" s="1"/>
  <c r="AX40" i="12"/>
  <c r="AX62" i="12" s="1"/>
  <c r="AY40" i="12"/>
  <c r="AY62" i="12" s="1"/>
  <c r="E41" i="12"/>
  <c r="E63" i="12" s="1"/>
  <c r="F41" i="12"/>
  <c r="F63" i="12" s="1"/>
  <c r="G41" i="12"/>
  <c r="G63" i="12" s="1"/>
  <c r="H41" i="12"/>
  <c r="H63" i="12" s="1"/>
  <c r="I41" i="12"/>
  <c r="I63" i="12" s="1"/>
  <c r="J41" i="12"/>
  <c r="J63" i="12" s="1"/>
  <c r="K41" i="12"/>
  <c r="K63" i="12" s="1"/>
  <c r="L41" i="12"/>
  <c r="L63" i="12" s="1"/>
  <c r="M41" i="12"/>
  <c r="M63" i="12" s="1"/>
  <c r="N41" i="12"/>
  <c r="N63" i="12" s="1"/>
  <c r="O41" i="12"/>
  <c r="O63" i="12" s="1"/>
  <c r="O87" i="12" s="1"/>
  <c r="P41" i="12"/>
  <c r="P63" i="12" s="1"/>
  <c r="Q41" i="12"/>
  <c r="Q63" i="12" s="1"/>
  <c r="R41" i="12"/>
  <c r="R63" i="12" s="1"/>
  <c r="S41" i="12"/>
  <c r="S63" i="12" s="1"/>
  <c r="T41" i="12"/>
  <c r="T63" i="12" s="1"/>
  <c r="U41" i="12"/>
  <c r="U63" i="12" s="1"/>
  <c r="V41" i="12"/>
  <c r="V63" i="12" s="1"/>
  <c r="W41" i="12"/>
  <c r="W63" i="12" s="1"/>
  <c r="X41" i="12"/>
  <c r="X63" i="12" s="1"/>
  <c r="Y41" i="12"/>
  <c r="Y63" i="12" s="1"/>
  <c r="Z41" i="12"/>
  <c r="Z63" i="12" s="1"/>
  <c r="AA41" i="12"/>
  <c r="AA63" i="12" s="1"/>
  <c r="AB41" i="12"/>
  <c r="AB63" i="12" s="1"/>
  <c r="AC41" i="12"/>
  <c r="AC63" i="12" s="1"/>
  <c r="AD41" i="12"/>
  <c r="AD63" i="12" s="1"/>
  <c r="AE41" i="12"/>
  <c r="AE63" i="12" s="1"/>
  <c r="AF41" i="12"/>
  <c r="AF63" i="12" s="1"/>
  <c r="AG41" i="12"/>
  <c r="AG63" i="12" s="1"/>
  <c r="AH41" i="12"/>
  <c r="AH63" i="12" s="1"/>
  <c r="AI41" i="12"/>
  <c r="AI63" i="12" s="1"/>
  <c r="AJ41" i="12"/>
  <c r="AJ63" i="12" s="1"/>
  <c r="AJ87" i="12" s="1"/>
  <c r="AK41" i="12"/>
  <c r="AK63" i="12" s="1"/>
  <c r="AL41" i="12"/>
  <c r="AL63" i="12" s="1"/>
  <c r="AM41" i="12"/>
  <c r="AM63" i="12" s="1"/>
  <c r="AM87" i="12" s="1"/>
  <c r="AN41" i="12"/>
  <c r="AN63" i="12" s="1"/>
  <c r="AO41" i="12"/>
  <c r="AO63" i="12" s="1"/>
  <c r="AP41" i="12"/>
  <c r="AP63" i="12" s="1"/>
  <c r="AQ41" i="12"/>
  <c r="AQ63" i="12" s="1"/>
  <c r="AR41" i="12"/>
  <c r="AR63" i="12" s="1"/>
  <c r="AS41" i="12"/>
  <c r="AS63" i="12" s="1"/>
  <c r="AT41" i="12"/>
  <c r="AT63" i="12" s="1"/>
  <c r="AU41" i="12"/>
  <c r="AU63" i="12" s="1"/>
  <c r="AU87" i="12" s="1"/>
  <c r="AV41" i="12"/>
  <c r="AV63" i="12" s="1"/>
  <c r="AW41" i="12"/>
  <c r="AW63" i="12" s="1"/>
  <c r="AX41" i="12"/>
  <c r="AX63" i="12" s="1"/>
  <c r="AY41" i="12"/>
  <c r="AY63" i="12" s="1"/>
  <c r="E42" i="12"/>
  <c r="E64" i="12" s="1"/>
  <c r="F42" i="12"/>
  <c r="F64" i="12" s="1"/>
  <c r="G42" i="12"/>
  <c r="G64" i="12" s="1"/>
  <c r="H42" i="12"/>
  <c r="I42" i="12"/>
  <c r="I64" i="12" s="1"/>
  <c r="J42" i="12"/>
  <c r="J64" i="12" s="1"/>
  <c r="K42" i="12"/>
  <c r="K64" i="12" s="1"/>
  <c r="L42" i="12"/>
  <c r="M42" i="12"/>
  <c r="M64" i="12" s="1"/>
  <c r="N42" i="12"/>
  <c r="N64" i="12" s="1"/>
  <c r="O42" i="12"/>
  <c r="O64" i="12" s="1"/>
  <c r="P42" i="12"/>
  <c r="P64" i="12" s="1"/>
  <c r="Q42" i="12"/>
  <c r="Q64" i="12" s="1"/>
  <c r="R42" i="12"/>
  <c r="R64" i="12" s="1"/>
  <c r="S42" i="12"/>
  <c r="S64" i="12" s="1"/>
  <c r="T42" i="12"/>
  <c r="U42" i="12"/>
  <c r="U64" i="12" s="1"/>
  <c r="V42" i="12"/>
  <c r="V64" i="12" s="1"/>
  <c r="W42" i="12"/>
  <c r="W64" i="12" s="1"/>
  <c r="X42" i="12"/>
  <c r="Y42" i="12"/>
  <c r="Y64" i="12" s="1"/>
  <c r="Z42" i="12"/>
  <c r="Z64" i="12" s="1"/>
  <c r="AA42" i="12"/>
  <c r="AA64" i="12" s="1"/>
  <c r="AB42" i="12"/>
  <c r="AC42" i="12"/>
  <c r="AC64" i="12" s="1"/>
  <c r="AD42" i="12"/>
  <c r="AD64" i="12" s="1"/>
  <c r="AE42" i="12"/>
  <c r="AE64" i="12" s="1"/>
  <c r="AF42" i="12"/>
  <c r="AF64" i="12" s="1"/>
  <c r="AG42" i="12"/>
  <c r="AG64" i="12" s="1"/>
  <c r="AH42" i="12"/>
  <c r="AH64" i="12" s="1"/>
  <c r="AI42" i="12"/>
  <c r="AI64" i="12" s="1"/>
  <c r="AJ42" i="12"/>
  <c r="AK42" i="12"/>
  <c r="AK64" i="12" s="1"/>
  <c r="AL42" i="12"/>
  <c r="AL64" i="12" s="1"/>
  <c r="AM42" i="12"/>
  <c r="AM64" i="12" s="1"/>
  <c r="AN42" i="12"/>
  <c r="AO42" i="12"/>
  <c r="AO64" i="12" s="1"/>
  <c r="AP42" i="12"/>
  <c r="AP64" i="12" s="1"/>
  <c r="AQ42" i="12"/>
  <c r="AQ64" i="12" s="1"/>
  <c r="AR42" i="12"/>
  <c r="AS42" i="12"/>
  <c r="AS64" i="12" s="1"/>
  <c r="AT42" i="12"/>
  <c r="AT64" i="12" s="1"/>
  <c r="AU42" i="12"/>
  <c r="AU64" i="12" s="1"/>
  <c r="AV42" i="12"/>
  <c r="AV64" i="12" s="1"/>
  <c r="AW42" i="12"/>
  <c r="AW64" i="12" s="1"/>
  <c r="AX42" i="12"/>
  <c r="AX64" i="12" s="1"/>
  <c r="AY42" i="12"/>
  <c r="AY64" i="12" s="1"/>
  <c r="E43" i="12"/>
  <c r="E65" i="12" s="1"/>
  <c r="F43" i="12"/>
  <c r="F65" i="12" s="1"/>
  <c r="G43" i="12"/>
  <c r="H43" i="12"/>
  <c r="H65" i="12" s="1"/>
  <c r="I43" i="12"/>
  <c r="I65" i="12" s="1"/>
  <c r="J43" i="12"/>
  <c r="J65" i="12" s="1"/>
  <c r="K43" i="12"/>
  <c r="L43" i="12"/>
  <c r="L65" i="12" s="1"/>
  <c r="M43" i="12"/>
  <c r="M65" i="12" s="1"/>
  <c r="N43" i="12"/>
  <c r="N65" i="12" s="1"/>
  <c r="O43" i="12"/>
  <c r="P43" i="12"/>
  <c r="P65" i="12" s="1"/>
  <c r="Q43" i="12"/>
  <c r="Q65" i="12" s="1"/>
  <c r="R43" i="12"/>
  <c r="R65" i="12" s="1"/>
  <c r="S43" i="12"/>
  <c r="S65" i="12" s="1"/>
  <c r="T43" i="12"/>
  <c r="T65" i="12" s="1"/>
  <c r="U43" i="12"/>
  <c r="U65" i="12" s="1"/>
  <c r="V43" i="12"/>
  <c r="V65" i="12" s="1"/>
  <c r="W43" i="12"/>
  <c r="X43" i="12"/>
  <c r="X65" i="12" s="1"/>
  <c r="Y43" i="12"/>
  <c r="Y65" i="12" s="1"/>
  <c r="Z43" i="12"/>
  <c r="Z65" i="12" s="1"/>
  <c r="AA43" i="12"/>
  <c r="AB43" i="12"/>
  <c r="AB65" i="12" s="1"/>
  <c r="AB89" i="12" s="1"/>
  <c r="AC43" i="12"/>
  <c r="AC65" i="12" s="1"/>
  <c r="AD43" i="12"/>
  <c r="AD65" i="12" s="1"/>
  <c r="AE43" i="12"/>
  <c r="AF43" i="12"/>
  <c r="AF65" i="12" s="1"/>
  <c r="AG43" i="12"/>
  <c r="AG65" i="12" s="1"/>
  <c r="AH43" i="12"/>
  <c r="AH65" i="12" s="1"/>
  <c r="AI43" i="12"/>
  <c r="AI65" i="12" s="1"/>
  <c r="AJ43" i="12"/>
  <c r="AJ65" i="12" s="1"/>
  <c r="AK43" i="12"/>
  <c r="AK65" i="12" s="1"/>
  <c r="AL43" i="12"/>
  <c r="AL65" i="12" s="1"/>
  <c r="AM43" i="12"/>
  <c r="AN43" i="12"/>
  <c r="AN65" i="12" s="1"/>
  <c r="AO43" i="12"/>
  <c r="AO65" i="12" s="1"/>
  <c r="AP43" i="12"/>
  <c r="AP65" i="12" s="1"/>
  <c r="AQ43" i="12"/>
  <c r="AR43" i="12"/>
  <c r="AR65" i="12" s="1"/>
  <c r="AS43" i="12"/>
  <c r="AS65" i="12" s="1"/>
  <c r="AT43" i="12"/>
  <c r="AT65" i="12" s="1"/>
  <c r="AU43" i="12"/>
  <c r="AV43" i="12"/>
  <c r="AV65" i="12" s="1"/>
  <c r="AW43" i="12"/>
  <c r="AW65" i="12" s="1"/>
  <c r="AX43" i="12"/>
  <c r="AX65" i="12" s="1"/>
  <c r="AY43" i="12"/>
  <c r="AY65" i="12" s="1"/>
  <c r="E44" i="12"/>
  <c r="E66" i="12" s="1"/>
  <c r="F44" i="12"/>
  <c r="F66" i="12" s="1"/>
  <c r="G44" i="12"/>
  <c r="G66" i="12" s="1"/>
  <c r="H44" i="12"/>
  <c r="H66" i="12" s="1"/>
  <c r="I44" i="12"/>
  <c r="I66" i="12" s="1"/>
  <c r="J44" i="12"/>
  <c r="K44" i="12"/>
  <c r="K66" i="12" s="1"/>
  <c r="L44" i="12"/>
  <c r="L66" i="12" s="1"/>
  <c r="M44" i="12"/>
  <c r="M66" i="12" s="1"/>
  <c r="N44" i="12"/>
  <c r="O44" i="12"/>
  <c r="O66" i="12" s="1"/>
  <c r="P44" i="12"/>
  <c r="P66" i="12" s="1"/>
  <c r="Q44" i="12"/>
  <c r="Q66" i="12" s="1"/>
  <c r="R44" i="12"/>
  <c r="S44" i="12"/>
  <c r="S66" i="12" s="1"/>
  <c r="S90" i="12" s="1"/>
  <c r="T44" i="12"/>
  <c r="T66" i="12" s="1"/>
  <c r="U44" i="12"/>
  <c r="U66" i="12" s="1"/>
  <c r="V44" i="12"/>
  <c r="V66" i="12" s="1"/>
  <c r="W44" i="12"/>
  <c r="W66" i="12" s="1"/>
  <c r="X44" i="12"/>
  <c r="X66" i="12" s="1"/>
  <c r="Y44" i="12"/>
  <c r="Y66" i="12" s="1"/>
  <c r="Z44" i="12"/>
  <c r="AA44" i="12"/>
  <c r="AA66" i="12" s="1"/>
  <c r="AB44" i="12"/>
  <c r="AB66" i="12" s="1"/>
  <c r="AC44" i="12"/>
  <c r="AC66" i="12" s="1"/>
  <c r="AD44" i="12"/>
  <c r="AE44" i="12"/>
  <c r="AE66" i="12" s="1"/>
  <c r="AF44" i="12"/>
  <c r="AF66" i="12" s="1"/>
  <c r="AG44" i="12"/>
  <c r="AG66" i="12" s="1"/>
  <c r="AH44" i="12"/>
  <c r="AI44" i="12"/>
  <c r="AI66" i="12" s="1"/>
  <c r="AJ44" i="12"/>
  <c r="AJ66" i="12" s="1"/>
  <c r="AK44" i="12"/>
  <c r="AK66" i="12" s="1"/>
  <c r="AL44" i="12"/>
  <c r="AL66" i="12" s="1"/>
  <c r="AM44" i="12"/>
  <c r="AM66" i="12" s="1"/>
  <c r="AN44" i="12"/>
  <c r="AN66" i="12" s="1"/>
  <c r="AO44" i="12"/>
  <c r="AO66" i="12" s="1"/>
  <c r="AP44" i="12"/>
  <c r="AQ44" i="12"/>
  <c r="AQ66" i="12" s="1"/>
  <c r="AR44" i="12"/>
  <c r="AR66" i="12" s="1"/>
  <c r="AS44" i="12"/>
  <c r="AS66" i="12" s="1"/>
  <c r="AT44" i="12"/>
  <c r="AU44" i="12"/>
  <c r="AU66" i="12" s="1"/>
  <c r="AU90" i="12" s="1"/>
  <c r="AV44" i="12"/>
  <c r="AV66" i="12" s="1"/>
  <c r="AW44" i="12"/>
  <c r="AW66" i="12" s="1"/>
  <c r="AX44" i="12"/>
  <c r="AY44" i="12"/>
  <c r="AY66" i="12" s="1"/>
  <c r="AY90" i="12" s="1"/>
  <c r="E45" i="12"/>
  <c r="E67" i="12" s="1"/>
  <c r="F45" i="12"/>
  <c r="F67" i="12" s="1"/>
  <c r="G45" i="12"/>
  <c r="G67" i="12" s="1"/>
  <c r="H45" i="12"/>
  <c r="H67" i="12" s="1"/>
  <c r="I45" i="12"/>
  <c r="I67" i="12" s="1"/>
  <c r="J45" i="12"/>
  <c r="J67" i="12" s="1"/>
  <c r="K45" i="12"/>
  <c r="K67" i="12" s="1"/>
  <c r="K91" i="12" s="1"/>
  <c r="L45" i="12"/>
  <c r="L67" i="12" s="1"/>
  <c r="M45" i="12"/>
  <c r="M67" i="12" s="1"/>
  <c r="N45" i="12"/>
  <c r="N67" i="12" s="1"/>
  <c r="O45" i="12"/>
  <c r="O67" i="12" s="1"/>
  <c r="P45" i="12"/>
  <c r="P67" i="12" s="1"/>
  <c r="Q45" i="12"/>
  <c r="Q67" i="12" s="1"/>
  <c r="Q91" i="12" s="1"/>
  <c r="R45" i="12"/>
  <c r="R67" i="12" s="1"/>
  <c r="S45" i="12"/>
  <c r="S67" i="12" s="1"/>
  <c r="T45" i="12"/>
  <c r="T67" i="12" s="1"/>
  <c r="U45" i="12"/>
  <c r="U67" i="12" s="1"/>
  <c r="V45" i="12"/>
  <c r="V67" i="12" s="1"/>
  <c r="W45" i="12"/>
  <c r="W67" i="12" s="1"/>
  <c r="X45" i="12"/>
  <c r="X67" i="12" s="1"/>
  <c r="Y45" i="12"/>
  <c r="Y67" i="12" s="1"/>
  <c r="Z45" i="12"/>
  <c r="Z67" i="12" s="1"/>
  <c r="AA45" i="12"/>
  <c r="AA67" i="12" s="1"/>
  <c r="AA91" i="12" s="1"/>
  <c r="AB45" i="12"/>
  <c r="AB67" i="12" s="1"/>
  <c r="AC45" i="12"/>
  <c r="AC67" i="12" s="1"/>
  <c r="AD45" i="12"/>
  <c r="AD67" i="12" s="1"/>
  <c r="AE45" i="12"/>
  <c r="AE67" i="12" s="1"/>
  <c r="AF45" i="12"/>
  <c r="AF67" i="12" s="1"/>
  <c r="AG45" i="12"/>
  <c r="AG67" i="12" s="1"/>
  <c r="AH45" i="12"/>
  <c r="AH67" i="12" s="1"/>
  <c r="AI45" i="12"/>
  <c r="AI67" i="12" s="1"/>
  <c r="AJ45" i="12"/>
  <c r="AJ67" i="12" s="1"/>
  <c r="AK45" i="12"/>
  <c r="AK67" i="12" s="1"/>
  <c r="AL45" i="12"/>
  <c r="AL67" i="12" s="1"/>
  <c r="AM45" i="12"/>
  <c r="AM67" i="12" s="1"/>
  <c r="AN45" i="12"/>
  <c r="AN67" i="12" s="1"/>
  <c r="AO45" i="12"/>
  <c r="AO67" i="12" s="1"/>
  <c r="AP45" i="12"/>
  <c r="AP67" i="12" s="1"/>
  <c r="AQ45" i="12"/>
  <c r="AQ67" i="12" s="1"/>
  <c r="AR45" i="12"/>
  <c r="AR67" i="12" s="1"/>
  <c r="AS45" i="12"/>
  <c r="AS67" i="12" s="1"/>
  <c r="AT45" i="12"/>
  <c r="AT67" i="12" s="1"/>
  <c r="AU45" i="12"/>
  <c r="AU67" i="12" s="1"/>
  <c r="AV45" i="12"/>
  <c r="AV67" i="12" s="1"/>
  <c r="AW45" i="12"/>
  <c r="AW67" i="12" s="1"/>
  <c r="AW91" i="12" s="1"/>
  <c r="AX45" i="12"/>
  <c r="AX67" i="12" s="1"/>
  <c r="AY45" i="12"/>
  <c r="AY67" i="12" s="1"/>
  <c r="E46" i="12"/>
  <c r="E68" i="12" s="1"/>
  <c r="F46" i="12"/>
  <c r="F68" i="12" s="1"/>
  <c r="G46" i="12"/>
  <c r="G68" i="12" s="1"/>
  <c r="H46" i="12"/>
  <c r="H68" i="12" s="1"/>
  <c r="I46" i="12"/>
  <c r="I68" i="12" s="1"/>
  <c r="I92" i="12" s="1"/>
  <c r="J46" i="12"/>
  <c r="J68" i="12" s="1"/>
  <c r="K46" i="12"/>
  <c r="K68" i="12" s="1"/>
  <c r="L46" i="12"/>
  <c r="L68" i="12" s="1"/>
  <c r="M46" i="12"/>
  <c r="M68" i="12" s="1"/>
  <c r="N46" i="12"/>
  <c r="N68" i="12" s="1"/>
  <c r="O46" i="12"/>
  <c r="O68" i="12" s="1"/>
  <c r="P46" i="12"/>
  <c r="P68" i="12" s="1"/>
  <c r="Q46" i="12"/>
  <c r="Q68" i="12" s="1"/>
  <c r="R46" i="12"/>
  <c r="R68" i="12" s="1"/>
  <c r="S46" i="12"/>
  <c r="S68" i="12" s="1"/>
  <c r="T46" i="12"/>
  <c r="T68" i="12" s="1"/>
  <c r="U46" i="12"/>
  <c r="U68" i="12" s="1"/>
  <c r="V46" i="12"/>
  <c r="V68" i="12" s="1"/>
  <c r="W46" i="12"/>
  <c r="W68" i="12" s="1"/>
  <c r="X46" i="12"/>
  <c r="X68" i="12" s="1"/>
  <c r="Y46" i="12"/>
  <c r="Y68" i="12" s="1"/>
  <c r="Z46" i="12"/>
  <c r="Z68" i="12" s="1"/>
  <c r="AA46" i="12"/>
  <c r="AA68" i="12" s="1"/>
  <c r="AB46" i="12"/>
  <c r="AB68" i="12" s="1"/>
  <c r="AC46" i="12"/>
  <c r="AC68" i="12" s="1"/>
  <c r="AC92" i="12" s="1"/>
  <c r="AD46" i="12"/>
  <c r="AD68" i="12" s="1"/>
  <c r="AD92" i="12" s="1"/>
  <c r="AE46" i="12"/>
  <c r="AE68" i="12" s="1"/>
  <c r="AF46" i="12"/>
  <c r="AF68" i="12" s="1"/>
  <c r="AG46" i="12"/>
  <c r="AG68" i="12" s="1"/>
  <c r="AH46" i="12"/>
  <c r="AH68" i="12" s="1"/>
  <c r="AI46" i="12"/>
  <c r="AI68" i="12" s="1"/>
  <c r="AJ46" i="12"/>
  <c r="AJ68" i="12" s="1"/>
  <c r="AK46" i="12"/>
  <c r="AK68" i="12" s="1"/>
  <c r="AL46" i="12"/>
  <c r="AL68" i="12" s="1"/>
  <c r="AM46" i="12"/>
  <c r="AM68" i="12" s="1"/>
  <c r="AN46" i="12"/>
  <c r="AN68" i="12" s="1"/>
  <c r="AO46" i="12"/>
  <c r="AO68" i="12" s="1"/>
  <c r="AO92" i="12" s="1"/>
  <c r="AP46" i="12"/>
  <c r="AP68" i="12" s="1"/>
  <c r="AQ46" i="12"/>
  <c r="AQ68" i="12" s="1"/>
  <c r="AR46" i="12"/>
  <c r="AR68" i="12" s="1"/>
  <c r="AS46" i="12"/>
  <c r="AS68" i="12" s="1"/>
  <c r="AT46" i="12"/>
  <c r="AT68" i="12" s="1"/>
  <c r="AU46" i="12"/>
  <c r="AU68" i="12" s="1"/>
  <c r="AV46" i="12"/>
  <c r="AV68" i="12" s="1"/>
  <c r="AW46" i="12"/>
  <c r="AW68" i="12" s="1"/>
  <c r="AX46" i="12"/>
  <c r="AX68" i="12" s="1"/>
  <c r="AY46" i="12"/>
  <c r="AY68" i="12" s="1"/>
  <c r="D28" i="12"/>
  <c r="D50" i="12" s="1"/>
  <c r="D29" i="12"/>
  <c r="D51" i="12" s="1"/>
  <c r="D30" i="12"/>
  <c r="D52" i="12" s="1"/>
  <c r="D31" i="12"/>
  <c r="D53" i="12" s="1"/>
  <c r="D77" i="12" s="1"/>
  <c r="D32" i="12"/>
  <c r="D54" i="12" s="1"/>
  <c r="D33" i="12"/>
  <c r="D55" i="12" s="1"/>
  <c r="D34" i="12"/>
  <c r="D56" i="12" s="1"/>
  <c r="D35" i="12"/>
  <c r="D57" i="12" s="1"/>
  <c r="D36" i="12"/>
  <c r="D58" i="12" s="1"/>
  <c r="D37" i="12"/>
  <c r="D59" i="12" s="1"/>
  <c r="D38" i="12"/>
  <c r="D60" i="12" s="1"/>
  <c r="D39" i="12"/>
  <c r="D61" i="12" s="1"/>
  <c r="D40" i="12"/>
  <c r="D62" i="12" s="1"/>
  <c r="D41" i="12"/>
  <c r="D63" i="12" s="1"/>
  <c r="D87" i="12" s="1"/>
  <c r="D42" i="12"/>
  <c r="D43" i="12"/>
  <c r="D65" i="12" s="1"/>
  <c r="D44" i="12"/>
  <c r="D66" i="12" s="1"/>
  <c r="D45" i="12"/>
  <c r="D67" i="12" s="1"/>
  <c r="D46" i="12"/>
  <c r="D68" i="12" s="1"/>
  <c r="D27" i="12"/>
  <c r="D49" i="12" s="1"/>
  <c r="E3" i="12"/>
  <c r="E118" i="12" s="1"/>
  <c r="F3" i="12"/>
  <c r="F118" i="12" s="1"/>
  <c r="G3" i="12"/>
  <c r="G72" i="12" s="1"/>
  <c r="H3" i="12"/>
  <c r="H48" i="12" s="1"/>
  <c r="I3" i="12"/>
  <c r="J3" i="12"/>
  <c r="K3" i="12"/>
  <c r="K118" i="12" s="1"/>
  <c r="L3" i="12"/>
  <c r="L26" i="12" s="1"/>
  <c r="M3" i="12"/>
  <c r="N3" i="12"/>
  <c r="O3" i="12"/>
  <c r="O72" i="12" s="1"/>
  <c r="P3" i="12"/>
  <c r="Q3" i="12"/>
  <c r="Q95" i="12" s="1"/>
  <c r="R3" i="12"/>
  <c r="R72" i="12" s="1"/>
  <c r="S3" i="12"/>
  <c r="T3" i="12"/>
  <c r="U3" i="12"/>
  <c r="V3" i="12"/>
  <c r="V118" i="12" s="1"/>
  <c r="W3" i="12"/>
  <c r="W72" i="12" s="1"/>
  <c r="X3" i="12"/>
  <c r="Y3" i="12"/>
  <c r="Z3" i="12"/>
  <c r="Z118" i="12" s="1"/>
  <c r="AA3" i="12"/>
  <c r="AA95" i="12" s="1"/>
  <c r="AB3" i="12"/>
  <c r="AC3" i="12"/>
  <c r="AD3" i="12"/>
  <c r="AE3" i="12"/>
  <c r="AE95" i="12" s="1"/>
  <c r="AF3" i="12"/>
  <c r="AG3" i="12"/>
  <c r="AH3" i="12"/>
  <c r="AH72" i="12" s="1"/>
  <c r="AI3" i="12"/>
  <c r="AJ3" i="12"/>
  <c r="AK3" i="12"/>
  <c r="AL3" i="12"/>
  <c r="AL95" i="12" s="1"/>
  <c r="AM3" i="12"/>
  <c r="AM72" i="12" s="1"/>
  <c r="AN3" i="12"/>
  <c r="AN48" i="12" s="1"/>
  <c r="AO3" i="12"/>
  <c r="AP3" i="12"/>
  <c r="AP95" i="12" s="1"/>
  <c r="AQ3" i="12"/>
  <c r="AQ118" i="12" s="1"/>
  <c r="AR3" i="12"/>
  <c r="AR26" i="12" s="1"/>
  <c r="AS3" i="12"/>
  <c r="AT3" i="12"/>
  <c r="AU3" i="12"/>
  <c r="AU72" i="12" s="1"/>
  <c r="AV3" i="12"/>
  <c r="AW3" i="12"/>
  <c r="AX3" i="12"/>
  <c r="AX72" i="12" s="1"/>
  <c r="AY3" i="12"/>
  <c r="D3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4" i="12"/>
  <c r="J58" i="12"/>
  <c r="E56" i="12"/>
  <c r="E110" i="12" l="1"/>
  <c r="B63" i="12"/>
  <c r="B59" i="12"/>
  <c r="B44" i="12"/>
  <c r="B82" i="12"/>
  <c r="B43" i="12"/>
  <c r="B39" i="12"/>
  <c r="B115" i="12"/>
  <c r="B138" i="12" s="1"/>
  <c r="B107" i="12"/>
  <c r="B130" i="12" s="1"/>
  <c r="B103" i="12"/>
  <c r="B126" i="12" s="1"/>
  <c r="B52" i="12"/>
  <c r="AL118" i="12"/>
  <c r="F95" i="12"/>
  <c r="AP72" i="12"/>
  <c r="AP118" i="12"/>
  <c r="J72" i="12"/>
  <c r="J118" i="12"/>
  <c r="J95" i="12"/>
  <c r="Z48" i="12"/>
  <c r="Z72" i="12"/>
  <c r="B99" i="12"/>
  <c r="B122" i="12" s="1"/>
  <c r="B27" i="12"/>
  <c r="B49" i="12"/>
  <c r="H81" i="12"/>
  <c r="T85" i="12"/>
  <c r="AA118" i="12"/>
  <c r="Z88" i="12"/>
  <c r="K76" i="12"/>
  <c r="S76" i="12"/>
  <c r="AQ76" i="12"/>
  <c r="AY76" i="12"/>
  <c r="G80" i="12"/>
  <c r="O80" i="12"/>
  <c r="AE80" i="12"/>
  <c r="AM80" i="12"/>
  <c r="AU80" i="12"/>
  <c r="AA84" i="12"/>
  <c r="O88" i="12"/>
  <c r="S92" i="12"/>
  <c r="AY92" i="12"/>
  <c r="O118" i="12"/>
  <c r="AE118" i="12"/>
  <c r="L48" i="12"/>
  <c r="N86" i="12"/>
  <c r="Z82" i="12"/>
  <c r="AF48" i="12"/>
  <c r="P48" i="12"/>
  <c r="E87" i="12"/>
  <c r="AO90" i="12"/>
  <c r="P26" i="12"/>
  <c r="AR48" i="12"/>
  <c r="J80" i="12"/>
  <c r="B68" i="12"/>
  <c r="B46" i="12"/>
  <c r="B56" i="12"/>
  <c r="B80" i="12"/>
  <c r="AV26" i="12"/>
  <c r="AV48" i="12"/>
  <c r="AG77" i="12"/>
  <c r="D110" i="12"/>
  <c r="AB26" i="12"/>
  <c r="AB48" i="12"/>
  <c r="AU118" i="12"/>
  <c r="AF26" i="12"/>
  <c r="AE72" i="12"/>
  <c r="AQ84" i="12"/>
  <c r="AI76" i="12"/>
  <c r="B65" i="12"/>
  <c r="B92" i="12"/>
  <c r="G73" i="12"/>
  <c r="K73" i="12"/>
  <c r="AA73" i="12"/>
  <c r="AQ73" i="12"/>
  <c r="J74" i="12"/>
  <c r="N74" i="12"/>
  <c r="AD74" i="12"/>
  <c r="AP74" i="12"/>
  <c r="Q75" i="12"/>
  <c r="AG75" i="12"/>
  <c r="R78" i="12"/>
  <c r="U79" i="12"/>
  <c r="H80" i="12"/>
  <c r="K81" i="12"/>
  <c r="N82" i="12"/>
  <c r="AD82" i="12"/>
  <c r="Q83" i="12"/>
  <c r="T84" i="12"/>
  <c r="AJ84" i="12"/>
  <c r="AM85" i="12"/>
  <c r="Z86" i="12"/>
  <c r="AP86" i="12"/>
  <c r="AC87" i="12"/>
  <c r="AS87" i="12"/>
  <c r="AF88" i="12"/>
  <c r="AV88" i="12"/>
  <c r="AY89" i="12"/>
  <c r="AO91" i="12"/>
  <c r="S73" i="12"/>
  <c r="AY73" i="12"/>
  <c r="D84" i="12"/>
  <c r="D107" i="12" s="1"/>
  <c r="F90" i="12"/>
  <c r="F74" i="12"/>
  <c r="R74" i="12"/>
  <c r="V74" i="12"/>
  <c r="AH74" i="12"/>
  <c r="AL74" i="12"/>
  <c r="AX74" i="12"/>
  <c r="AX78" i="12"/>
  <c r="W73" i="12"/>
  <c r="AM73" i="12"/>
  <c r="Z74" i="12"/>
  <c r="AT74" i="12"/>
  <c r="M75" i="12"/>
  <c r="AC75" i="12"/>
  <c r="L76" i="12"/>
  <c r="O77" i="12"/>
  <c r="E79" i="12"/>
  <c r="X80" i="12"/>
  <c r="AA81" i="12"/>
  <c r="AG83" i="12"/>
  <c r="W85" i="12"/>
  <c r="AI89" i="12"/>
  <c r="AL90" i="12"/>
  <c r="AR92" i="12"/>
  <c r="AI73" i="12"/>
  <c r="G85" i="12"/>
  <c r="V90" i="12"/>
  <c r="AK79" i="12"/>
  <c r="P88" i="12"/>
  <c r="S89" i="12"/>
  <c r="E73" i="12"/>
  <c r="I73" i="12"/>
  <c r="Q73" i="12"/>
  <c r="U73" i="12"/>
  <c r="AC73" i="12"/>
  <c r="AG73" i="12"/>
  <c r="AO73" i="12"/>
  <c r="AS73" i="12"/>
  <c r="D74" i="12"/>
  <c r="D97" i="12" s="1"/>
  <c r="H74" i="12"/>
  <c r="P74" i="12"/>
  <c r="X74" i="12"/>
  <c r="AB74" i="12"/>
  <c r="AJ74" i="12"/>
  <c r="AN74" i="12"/>
  <c r="AV74" i="12"/>
  <c r="K75" i="12"/>
  <c r="S75" i="12"/>
  <c r="W75" i="12"/>
  <c r="AE75" i="12"/>
  <c r="AI75" i="12"/>
  <c r="AY75" i="12"/>
  <c r="J76" i="12"/>
  <c r="Z76" i="12"/>
  <c r="AP76" i="12"/>
  <c r="I77" i="12"/>
  <c r="M77" i="12"/>
  <c r="AC77" i="12"/>
  <c r="AS77" i="12"/>
  <c r="L78" i="12"/>
  <c r="P78" i="12"/>
  <c r="AF78" i="12"/>
  <c r="AV78" i="12"/>
  <c r="O79" i="12"/>
  <c r="AE79" i="12"/>
  <c r="AI79" i="12"/>
  <c r="AY79" i="12"/>
  <c r="F80" i="12"/>
  <c r="R80" i="12"/>
  <c r="V80" i="12"/>
  <c r="AL80" i="12"/>
  <c r="E81" i="12"/>
  <c r="U81" i="12"/>
  <c r="Y81" i="12"/>
  <c r="AO81" i="12"/>
  <c r="H82" i="12"/>
  <c r="L82" i="12"/>
  <c r="AB82" i="12"/>
  <c r="AR82" i="12"/>
  <c r="K83" i="12"/>
  <c r="O83" i="12"/>
  <c r="AE83" i="12"/>
  <c r="AU83" i="12"/>
  <c r="R84" i="12"/>
  <c r="AH84" i="12"/>
  <c r="AT84" i="12"/>
  <c r="E85" i="12"/>
  <c r="E108" i="12" s="1"/>
  <c r="U85" i="12"/>
  <c r="AG85" i="12"/>
  <c r="AW85" i="12"/>
  <c r="H86" i="12"/>
  <c r="X86" i="12"/>
  <c r="AJ86" i="12"/>
  <c r="AN86" i="12"/>
  <c r="K87" i="12"/>
  <c r="W87" i="12"/>
  <c r="AQ87" i="12"/>
  <c r="J88" i="12"/>
  <c r="N88" i="12"/>
  <c r="AD88" i="12"/>
  <c r="AP88" i="12"/>
  <c r="AT88" i="12"/>
  <c r="AG89" i="12"/>
  <c r="P90" i="12"/>
  <c r="T90" i="12"/>
  <c r="AJ90" i="12"/>
  <c r="W91" i="12"/>
  <c r="F92" i="12"/>
  <c r="V92" i="12"/>
  <c r="Z92" i="12"/>
  <c r="AL92" i="12"/>
  <c r="O73" i="12"/>
  <c r="AU73" i="12"/>
  <c r="E75" i="12"/>
  <c r="AK75" i="12"/>
  <c r="AM76" i="12"/>
  <c r="AE77" i="12"/>
  <c r="H78" i="12"/>
  <c r="AH78" i="12"/>
  <c r="AS78" i="12"/>
  <c r="AV79" i="12"/>
  <c r="N80" i="12"/>
  <c r="AY80" i="12"/>
  <c r="Q81" i="12"/>
  <c r="T82" i="12"/>
  <c r="W83" i="12"/>
  <c r="Z84" i="12"/>
  <c r="AC85" i="12"/>
  <c r="E86" i="12"/>
  <c r="AF86" i="12"/>
  <c r="AI87" i="12"/>
  <c r="K88" i="12"/>
  <c r="AL88" i="12"/>
  <c r="N89" i="12"/>
  <c r="AO89" i="12"/>
  <c r="Q90" i="12"/>
  <c r="AR90" i="12"/>
  <c r="I91" i="12"/>
  <c r="AU91" i="12"/>
  <c r="L92" i="12"/>
  <c r="AX92" i="12"/>
  <c r="G91" i="12"/>
  <c r="F73" i="12"/>
  <c r="N73" i="12"/>
  <c r="R73" i="12"/>
  <c r="Z73" i="12"/>
  <c r="AD73" i="12"/>
  <c r="AL73" i="12"/>
  <c r="AP73" i="12"/>
  <c r="AX73" i="12"/>
  <c r="E74" i="12"/>
  <c r="E97" i="12" s="1"/>
  <c r="M74" i="12"/>
  <c r="U74" i="12"/>
  <c r="Y74" i="12"/>
  <c r="AG74" i="12"/>
  <c r="AK74" i="12"/>
  <c r="AS74" i="12"/>
  <c r="D75" i="12"/>
  <c r="D98" i="12" s="1"/>
  <c r="H75" i="12"/>
  <c r="P75" i="12"/>
  <c r="T75" i="12"/>
  <c r="AB75" i="12"/>
  <c r="AJ75" i="12"/>
  <c r="AN75" i="12"/>
  <c r="AU76" i="12"/>
  <c r="R77" i="12"/>
  <c r="AD77" i="12"/>
  <c r="AH77" i="12"/>
  <c r="AX77" i="12"/>
  <c r="E78" i="12"/>
  <c r="E101" i="12" s="1"/>
  <c r="Q78" i="12"/>
  <c r="AG78" i="12"/>
  <c r="AK78" i="12"/>
  <c r="D79" i="12"/>
  <c r="D102" i="12" s="1"/>
  <c r="E102" i="12" s="1"/>
  <c r="T79" i="12"/>
  <c r="X79" i="12"/>
  <c r="AN79" i="12"/>
  <c r="J81" i="12"/>
  <c r="N81" i="12"/>
  <c r="AD81" i="12"/>
  <c r="AT81" i="12"/>
  <c r="Q82" i="12"/>
  <c r="AG82" i="12"/>
  <c r="AS82" i="12"/>
  <c r="AW82" i="12"/>
  <c r="D83" i="12"/>
  <c r="D106" i="12" s="1"/>
  <c r="T83" i="12"/>
  <c r="AF83" i="12"/>
  <c r="AV83" i="12"/>
  <c r="J85" i="12"/>
  <c r="Z85" i="12"/>
  <c r="AL85" i="12"/>
  <c r="M86" i="12"/>
  <c r="Y86" i="12"/>
  <c r="AO86" i="12"/>
  <c r="AS86" i="12"/>
  <c r="P87" i="12"/>
  <c r="AB87" i="12"/>
  <c r="AR87" i="12"/>
  <c r="AE88" i="12"/>
  <c r="AY88" i="12"/>
  <c r="F89" i="12"/>
  <c r="V89" i="12"/>
  <c r="AH89" i="12"/>
  <c r="AL89" i="12"/>
  <c r="Y90" i="12"/>
  <c r="L91" i="12"/>
  <c r="AN91" i="12"/>
  <c r="K92" i="12"/>
  <c r="AA92" i="12"/>
  <c r="AE92" i="12"/>
  <c r="AU92" i="12"/>
  <c r="R76" i="12"/>
  <c r="U77" i="12"/>
  <c r="AU77" i="12"/>
  <c r="X78" i="12"/>
  <c r="AA79" i="12"/>
  <c r="AD80" i="12"/>
  <c r="F81" i="12"/>
  <c r="AG81" i="12"/>
  <c r="I82" i="12"/>
  <c r="AJ82" i="12"/>
  <c r="L83" i="12"/>
  <c r="AM83" i="12"/>
  <c r="O84" i="12"/>
  <c r="AP84" i="12"/>
  <c r="R85" i="12"/>
  <c r="AS85" i="12"/>
  <c r="U86" i="12"/>
  <c r="AV86" i="12"/>
  <c r="X87" i="12"/>
  <c r="AY87" i="12"/>
  <c r="AA88" i="12"/>
  <c r="AD89" i="12"/>
  <c r="AG90" i="12"/>
  <c r="Y91" i="12"/>
  <c r="AJ91" i="12"/>
  <c r="AB92" i="12"/>
  <c r="AM92" i="12"/>
  <c r="AI84" i="12"/>
  <c r="D118" i="12"/>
  <c r="D95" i="12"/>
  <c r="D72" i="12"/>
  <c r="L118" i="12"/>
  <c r="L95" i="12"/>
  <c r="L72" i="12"/>
  <c r="P118" i="12"/>
  <c r="P95" i="12"/>
  <c r="P72" i="12"/>
  <c r="X118" i="12"/>
  <c r="X95" i="12"/>
  <c r="X72" i="12"/>
  <c r="AB118" i="12"/>
  <c r="AB95" i="12"/>
  <c r="AB72" i="12"/>
  <c r="AF118" i="12"/>
  <c r="AF95" i="12"/>
  <c r="AF72" i="12"/>
  <c r="AJ118" i="12"/>
  <c r="AJ95" i="12"/>
  <c r="AJ72" i="12"/>
  <c r="AR118" i="12"/>
  <c r="AR95" i="12"/>
  <c r="AR72" i="12"/>
  <c r="AV118" i="12"/>
  <c r="AV95" i="12"/>
  <c r="AV72" i="12"/>
  <c r="AS75" i="12"/>
  <c r="H76" i="12"/>
  <c r="P76" i="12"/>
  <c r="T76" i="12"/>
  <c r="AF76" i="12"/>
  <c r="AN76" i="12"/>
  <c r="AV76" i="12"/>
  <c r="B100" i="12"/>
  <c r="B123" i="12" s="1"/>
  <c r="B77" i="12"/>
  <c r="B53" i="12"/>
  <c r="K77" i="12"/>
  <c r="S77" i="12"/>
  <c r="W77" i="12"/>
  <c r="AI77" i="12"/>
  <c r="AQ77" i="12"/>
  <c r="AY77" i="12"/>
  <c r="J54" i="12"/>
  <c r="N54" i="12"/>
  <c r="V54" i="12"/>
  <c r="Z54" i="12"/>
  <c r="AL54" i="12"/>
  <c r="AT54" i="12"/>
  <c r="I55" i="12"/>
  <c r="M55" i="12"/>
  <c r="Y55" i="12"/>
  <c r="AG55" i="12"/>
  <c r="AS55" i="12"/>
  <c r="AW55" i="12"/>
  <c r="L80" i="12"/>
  <c r="T80" i="12"/>
  <c r="AB80" i="12"/>
  <c r="AJ80" i="12"/>
  <c r="AR80" i="12"/>
  <c r="B104" i="12"/>
  <c r="B127" i="12" s="1"/>
  <c r="B81" i="12"/>
  <c r="B57" i="12"/>
  <c r="O81" i="12"/>
  <c r="W81" i="12"/>
  <c r="AI81" i="12"/>
  <c r="AM81" i="12"/>
  <c r="AU81" i="12"/>
  <c r="E59" i="12"/>
  <c r="M59" i="12"/>
  <c r="U59" i="12"/>
  <c r="U69" i="12" s="1"/>
  <c r="S12" i="1" s="1"/>
  <c r="AC59" i="12"/>
  <c r="AK59" i="12"/>
  <c r="AS59" i="12"/>
  <c r="L60" i="12"/>
  <c r="P60" i="12"/>
  <c r="AB60" i="12"/>
  <c r="AF60" i="12"/>
  <c r="AF69" i="12" s="1"/>
  <c r="AD12" i="1" s="1"/>
  <c r="AR60" i="12"/>
  <c r="AV60" i="12"/>
  <c r="K61" i="12"/>
  <c r="O61" i="12"/>
  <c r="AA61" i="12"/>
  <c r="AI61" i="12"/>
  <c r="AI69" i="12" s="1"/>
  <c r="AG12" i="1" s="1"/>
  <c r="AQ61" i="12"/>
  <c r="AU61" i="12"/>
  <c r="R86" i="12"/>
  <c r="AX86" i="12"/>
  <c r="E72" i="12"/>
  <c r="E48" i="12"/>
  <c r="E26" i="12"/>
  <c r="E95" i="12"/>
  <c r="I118" i="12"/>
  <c r="I95" i="12"/>
  <c r="I72" i="12"/>
  <c r="I48" i="12"/>
  <c r="I26" i="12"/>
  <c r="M118" i="12"/>
  <c r="M95" i="12"/>
  <c r="M72" i="12"/>
  <c r="M48" i="12"/>
  <c r="M26" i="12"/>
  <c r="Q118" i="12"/>
  <c r="Q72" i="12"/>
  <c r="Q26" i="12"/>
  <c r="Q48" i="12"/>
  <c r="U118" i="12"/>
  <c r="U72" i="12"/>
  <c r="U95" i="12"/>
  <c r="U48" i="12"/>
  <c r="U26" i="12"/>
  <c r="Y118" i="12"/>
  <c r="Y95" i="12"/>
  <c r="Y72" i="12"/>
  <c r="Y48" i="12"/>
  <c r="Y26" i="12"/>
  <c r="AC118" i="12"/>
  <c r="AC95" i="12"/>
  <c r="AC72" i="12"/>
  <c r="AC48" i="12"/>
  <c r="AC26" i="12"/>
  <c r="AG118" i="12"/>
  <c r="AG72" i="12"/>
  <c r="AG95" i="12"/>
  <c r="AG48" i="12"/>
  <c r="AG26" i="12"/>
  <c r="AK72" i="12"/>
  <c r="AK118" i="12"/>
  <c r="AK26" i="12"/>
  <c r="AK95" i="12"/>
  <c r="AK48" i="12"/>
  <c r="AO118" i="12"/>
  <c r="AO95" i="12"/>
  <c r="AO72" i="12"/>
  <c r="AO48" i="12"/>
  <c r="AO26" i="12"/>
  <c r="AS118" i="12"/>
  <c r="AS95" i="12"/>
  <c r="AS72" i="12"/>
  <c r="AS48" i="12"/>
  <c r="AS26" i="12"/>
  <c r="AW118" i="12"/>
  <c r="AW72" i="12"/>
  <c r="AW48" i="12"/>
  <c r="AW26" i="12"/>
  <c r="D73" i="12"/>
  <c r="D96" i="12" s="1"/>
  <c r="L73" i="12"/>
  <c r="T73" i="12"/>
  <c r="AB73" i="12"/>
  <c r="AJ73" i="12"/>
  <c r="AR73" i="12"/>
  <c r="AV69" i="12"/>
  <c r="AT12" i="1" s="1"/>
  <c r="B97" i="12"/>
  <c r="B120" i="12" s="1"/>
  <c r="B28" i="12"/>
  <c r="B50" i="12"/>
  <c r="G74" i="12"/>
  <c r="O74" i="12"/>
  <c r="S74" i="12"/>
  <c r="W74" i="12"/>
  <c r="AA74" i="12"/>
  <c r="AE74" i="12"/>
  <c r="AI74" i="12"/>
  <c r="AM74" i="12"/>
  <c r="AQ74" i="12"/>
  <c r="AU74" i="12"/>
  <c r="AY74" i="12"/>
  <c r="F75" i="12"/>
  <c r="J75" i="12"/>
  <c r="R75" i="12"/>
  <c r="V75" i="12"/>
  <c r="Z75" i="12"/>
  <c r="AD75" i="12"/>
  <c r="AH75" i="12"/>
  <c r="AL75" i="12"/>
  <c r="AP75" i="12"/>
  <c r="AT75" i="12"/>
  <c r="AX75" i="12"/>
  <c r="E76" i="12"/>
  <c r="E99" i="12" s="1"/>
  <c r="I76" i="12"/>
  <c r="M76" i="12"/>
  <c r="U76" i="12"/>
  <c r="Y76" i="12"/>
  <c r="AC76" i="12"/>
  <c r="AG76" i="12"/>
  <c r="AK76" i="12"/>
  <c r="AO76" i="12"/>
  <c r="AS76" i="12"/>
  <c r="AW76" i="12"/>
  <c r="H77" i="12"/>
  <c r="P77" i="12"/>
  <c r="X77" i="12"/>
  <c r="AF77" i="12"/>
  <c r="AN77" i="12"/>
  <c r="AV77" i="12"/>
  <c r="B101" i="12"/>
  <c r="B124" i="12" s="1"/>
  <c r="B54" i="12"/>
  <c r="B78" i="12"/>
  <c r="B32" i="12"/>
  <c r="G78" i="12"/>
  <c r="K78" i="12"/>
  <c r="O78" i="12"/>
  <c r="S78" i="12"/>
  <c r="W78" i="12"/>
  <c r="AA78" i="12"/>
  <c r="AE78" i="12"/>
  <c r="AI78" i="12"/>
  <c r="AM78" i="12"/>
  <c r="AQ78" i="12"/>
  <c r="AU78" i="12"/>
  <c r="AY78" i="12"/>
  <c r="F79" i="12"/>
  <c r="J79" i="12"/>
  <c r="N79" i="12"/>
  <c r="R79" i="12"/>
  <c r="V79" i="12"/>
  <c r="Z79" i="12"/>
  <c r="AD79" i="12"/>
  <c r="AH79" i="12"/>
  <c r="AL79" i="12"/>
  <c r="AP79" i="12"/>
  <c r="AT79" i="12"/>
  <c r="E80" i="12"/>
  <c r="E103" i="12" s="1"/>
  <c r="I80" i="12"/>
  <c r="M80" i="12"/>
  <c r="Q80" i="12"/>
  <c r="U80" i="12"/>
  <c r="Y80" i="12"/>
  <c r="AC80" i="12"/>
  <c r="AG80" i="12"/>
  <c r="AK80" i="12"/>
  <c r="AO80" i="12"/>
  <c r="AS80" i="12"/>
  <c r="AW80" i="12"/>
  <c r="D81" i="12"/>
  <c r="D104" i="12" s="1"/>
  <c r="L81" i="12"/>
  <c r="T81" i="12"/>
  <c r="AB81" i="12"/>
  <c r="AJ81" i="12"/>
  <c r="AR81" i="12"/>
  <c r="B105" i="12"/>
  <c r="B128" i="12" s="1"/>
  <c r="B58" i="12"/>
  <c r="B36" i="12"/>
  <c r="G82" i="12"/>
  <c r="K82" i="12"/>
  <c r="O82" i="12"/>
  <c r="S82" i="12"/>
  <c r="W82" i="12"/>
  <c r="AA82" i="12"/>
  <c r="AE82" i="12"/>
  <c r="AI82" i="12"/>
  <c r="AM82" i="12"/>
  <c r="AQ82" i="12"/>
  <c r="AU82" i="12"/>
  <c r="AY82" i="12"/>
  <c r="F83" i="12"/>
  <c r="J83" i="12"/>
  <c r="N83" i="12"/>
  <c r="R83" i="12"/>
  <c r="V83" i="12"/>
  <c r="Z83" i="12"/>
  <c r="AD83" i="12"/>
  <c r="AH83" i="12"/>
  <c r="AL83" i="12"/>
  <c r="AP83" i="12"/>
  <c r="AT83" i="12"/>
  <c r="AX83" i="12"/>
  <c r="E84" i="12"/>
  <c r="E107" i="12" s="1"/>
  <c r="I84" i="12"/>
  <c r="M84" i="12"/>
  <c r="Q84" i="12"/>
  <c r="U84" i="12"/>
  <c r="Y84" i="12"/>
  <c r="AC84" i="12"/>
  <c r="AG84" i="12"/>
  <c r="AK84" i="12"/>
  <c r="AO84" i="12"/>
  <c r="AS84" i="12"/>
  <c r="AW84" i="12"/>
  <c r="H85" i="12"/>
  <c r="P85" i="12"/>
  <c r="X85" i="12"/>
  <c r="AF85" i="12"/>
  <c r="AN85" i="12"/>
  <c r="AV85" i="12"/>
  <c r="B62" i="12"/>
  <c r="B109" i="12"/>
  <c r="B132" i="12" s="1"/>
  <c r="B86" i="12"/>
  <c r="B40" i="12"/>
  <c r="G86" i="12"/>
  <c r="K86" i="12"/>
  <c r="O86" i="12"/>
  <c r="S86" i="12"/>
  <c r="W86" i="12"/>
  <c r="AA86" i="12"/>
  <c r="AE86" i="12"/>
  <c r="AI86" i="12"/>
  <c r="AM86" i="12"/>
  <c r="AQ86" i="12"/>
  <c r="AU86" i="12"/>
  <c r="AY86" i="12"/>
  <c r="F87" i="12"/>
  <c r="J87" i="12"/>
  <c r="N87" i="12"/>
  <c r="R87" i="12"/>
  <c r="V87" i="12"/>
  <c r="Z87" i="12"/>
  <c r="AD87" i="12"/>
  <c r="AH87" i="12"/>
  <c r="AL87" i="12"/>
  <c r="AP87" i="12"/>
  <c r="AT87" i="12"/>
  <c r="AX87" i="12"/>
  <c r="I88" i="12"/>
  <c r="M88" i="12"/>
  <c r="Q88" i="12"/>
  <c r="U88" i="12"/>
  <c r="Y88" i="12"/>
  <c r="AC88" i="12"/>
  <c r="AG88" i="12"/>
  <c r="AO88" i="12"/>
  <c r="AS88" i="12"/>
  <c r="AW88" i="12"/>
  <c r="D89" i="12"/>
  <c r="H89" i="12"/>
  <c r="H26" i="12"/>
  <c r="X26" i="12"/>
  <c r="AN26" i="12"/>
  <c r="B35" i="12"/>
  <c r="X48" i="12"/>
  <c r="AU75" i="12"/>
  <c r="W76" i="12"/>
  <c r="AX76" i="12"/>
  <c r="Z77" i="12"/>
  <c r="AC78" i="12"/>
  <c r="AF79" i="12"/>
  <c r="AI80" i="12"/>
  <c r="AL81" i="12"/>
  <c r="D82" i="12"/>
  <c r="D105" i="12" s="1"/>
  <c r="AO82" i="12"/>
  <c r="G83" i="12"/>
  <c r="AR83" i="12"/>
  <c r="J84" i="12"/>
  <c r="AU84" i="12"/>
  <c r="M85" i="12"/>
  <c r="AX85" i="12"/>
  <c r="P86" i="12"/>
  <c r="S87" i="12"/>
  <c r="V88" i="12"/>
  <c r="Y89" i="12"/>
  <c r="AB90" i="12"/>
  <c r="D91" i="12"/>
  <c r="D114" i="12" s="1"/>
  <c r="AE91" i="12"/>
  <c r="G92" i="12"/>
  <c r="AH92" i="12"/>
  <c r="H73" i="12"/>
  <c r="AN73" i="12"/>
  <c r="AB77" i="12"/>
  <c r="X81" i="12"/>
  <c r="R82" i="12"/>
  <c r="AX82" i="12"/>
  <c r="AW83" i="12"/>
  <c r="S84" i="12"/>
  <c r="AY84" i="12"/>
  <c r="L85" i="12"/>
  <c r="AR85" i="12"/>
  <c r="F86" i="12"/>
  <c r="E88" i="12"/>
  <c r="AU88" i="12"/>
  <c r="Q89" i="12"/>
  <c r="AM91" i="12"/>
  <c r="M73" i="12"/>
  <c r="Y73" i="12"/>
  <c r="AK73" i="12"/>
  <c r="AW73" i="12"/>
  <c r="L74" i="12"/>
  <c r="T74" i="12"/>
  <c r="AF74" i="12"/>
  <c r="AR74" i="12"/>
  <c r="G75" i="12"/>
  <c r="O75" i="12"/>
  <c r="AA75" i="12"/>
  <c r="AM75" i="12"/>
  <c r="F76" i="12"/>
  <c r="V76" i="12"/>
  <c r="AL76" i="12"/>
  <c r="Y77" i="12"/>
  <c r="AO77" i="12"/>
  <c r="AB78" i="12"/>
  <c r="AR78" i="12"/>
  <c r="S79" i="12"/>
  <c r="AU79" i="12"/>
  <c r="AH80" i="12"/>
  <c r="AX80" i="12"/>
  <c r="I81" i="12"/>
  <c r="AK81" i="12"/>
  <c r="X82" i="12"/>
  <c r="AN82" i="12"/>
  <c r="AA83" i="12"/>
  <c r="AQ83" i="12"/>
  <c r="N84" i="12"/>
  <c r="AD84" i="12"/>
  <c r="AX84" i="12"/>
  <c r="Q85" i="12"/>
  <c r="AK85" i="12"/>
  <c r="D86" i="12"/>
  <c r="D109" i="12" s="1"/>
  <c r="T86" i="12"/>
  <c r="G87" i="12"/>
  <c r="AA87" i="12"/>
  <c r="M89" i="12"/>
  <c r="AC89" i="12"/>
  <c r="AS89" i="12"/>
  <c r="D90" i="12"/>
  <c r="D113" i="12" s="1"/>
  <c r="AF90" i="12"/>
  <c r="AV90" i="12"/>
  <c r="S91" i="12"/>
  <c r="AI91" i="12"/>
  <c r="AY91" i="12"/>
  <c r="J92" i="12"/>
  <c r="AP92" i="12"/>
  <c r="AE73" i="12"/>
  <c r="U75" i="12"/>
  <c r="AB76" i="12"/>
  <c r="E77" i="12"/>
  <c r="E100" i="12" s="1"/>
  <c r="AP77" i="12"/>
  <c r="K79" i="12"/>
  <c r="AN80" i="12"/>
  <c r="AQ81" i="12"/>
  <c r="AT82" i="12"/>
  <c r="H87" i="12"/>
  <c r="T91" i="12"/>
  <c r="W92" i="12"/>
  <c r="J73" i="12"/>
  <c r="V73" i="12"/>
  <c r="AH73" i="12"/>
  <c r="AT73" i="12"/>
  <c r="I74" i="12"/>
  <c r="Q74" i="12"/>
  <c r="AC74" i="12"/>
  <c r="AO74" i="12"/>
  <c r="AW74" i="12"/>
  <c r="L75" i="12"/>
  <c r="X75" i="12"/>
  <c r="AF75" i="12"/>
  <c r="AR75" i="12"/>
  <c r="O76" i="12"/>
  <c r="AE76" i="12"/>
  <c r="N77" i="12"/>
  <c r="AT77" i="12"/>
  <c r="U78" i="12"/>
  <c r="AW78" i="12"/>
  <c r="H79" i="12"/>
  <c r="AJ79" i="12"/>
  <c r="K80" i="12"/>
  <c r="AA80" i="12"/>
  <c r="AQ80" i="12"/>
  <c r="Z81" i="12"/>
  <c r="AP81" i="12"/>
  <c r="M82" i="12"/>
  <c r="AC82" i="12"/>
  <c r="P83" i="12"/>
  <c r="AJ83" i="12"/>
  <c r="G84" i="12"/>
  <c r="W84" i="12"/>
  <c r="AM84" i="12"/>
  <c r="F85" i="12"/>
  <c r="V85" i="12"/>
  <c r="AP85" i="12"/>
  <c r="I86" i="12"/>
  <c r="AC86" i="12"/>
  <c r="L87" i="12"/>
  <c r="AF87" i="12"/>
  <c r="AV87" i="12"/>
  <c r="S88" i="12"/>
  <c r="AI88" i="12"/>
  <c r="R89" i="12"/>
  <c r="AX89" i="12"/>
  <c r="E90" i="12"/>
  <c r="E113" i="12" s="1"/>
  <c r="U90" i="12"/>
  <c r="AK90" i="12"/>
  <c r="H91" i="12"/>
  <c r="X91" i="12"/>
  <c r="AR91" i="12"/>
  <c r="O92" i="12"/>
  <c r="AQ92" i="12"/>
  <c r="AR76" i="12"/>
  <c r="J86" i="12"/>
  <c r="M87" i="12"/>
  <c r="I90" i="12"/>
  <c r="H118" i="12"/>
  <c r="H95" i="12"/>
  <c r="H72" i="12"/>
  <c r="T118" i="12"/>
  <c r="T95" i="12"/>
  <c r="T72" i="12"/>
  <c r="AN118" i="12"/>
  <c r="AN95" i="12"/>
  <c r="AN72" i="12"/>
  <c r="B96" i="12"/>
  <c r="B119" i="12" s="1"/>
  <c r="B73" i="12"/>
  <c r="D76" i="12"/>
  <c r="X76" i="12"/>
  <c r="AJ76" i="12"/>
  <c r="G77" i="12"/>
  <c r="AA77" i="12"/>
  <c r="AM77" i="12"/>
  <c r="F54" i="12"/>
  <c r="AD54" i="12"/>
  <c r="AP54" i="12"/>
  <c r="Q55" i="12"/>
  <c r="Q69" i="12" s="1"/>
  <c r="O12" i="1" s="1"/>
  <c r="AC55" i="12"/>
  <c r="AO55" i="12"/>
  <c r="D80" i="12"/>
  <c r="D103" i="12" s="1"/>
  <c r="P80" i="12"/>
  <c r="AF80" i="12"/>
  <c r="AV80" i="12"/>
  <c r="G81" i="12"/>
  <c r="S81" i="12"/>
  <c r="AE81" i="12"/>
  <c r="AY81" i="12"/>
  <c r="F82" i="12"/>
  <c r="V82" i="12"/>
  <c r="AL82" i="12"/>
  <c r="I59" i="12"/>
  <c r="Y59" i="12"/>
  <c r="AO59" i="12"/>
  <c r="H60" i="12"/>
  <c r="X60" i="12"/>
  <c r="AN60" i="12"/>
  <c r="B108" i="12"/>
  <c r="B131" i="12" s="1"/>
  <c r="B85" i="12"/>
  <c r="B61" i="12"/>
  <c r="S61" i="12"/>
  <c r="S69" i="12" s="1"/>
  <c r="Q12" i="1" s="1"/>
  <c r="AE61" i="12"/>
  <c r="AY61" i="12"/>
  <c r="AH86" i="12"/>
  <c r="I87" i="12"/>
  <c r="Q87" i="12"/>
  <c r="U87" i="12"/>
  <c r="AG87" i="12"/>
  <c r="AK87" i="12"/>
  <c r="AO87" i="12"/>
  <c r="AW87" i="12"/>
  <c r="D64" i="12"/>
  <c r="D69" i="12" s="1"/>
  <c r="B12" i="1" s="1"/>
  <c r="H64" i="12"/>
  <c r="L64" i="12"/>
  <c r="T64" i="12"/>
  <c r="T69" i="12" s="1"/>
  <c r="R12" i="1" s="1"/>
  <c r="X64" i="12"/>
  <c r="AB64" i="12"/>
  <c r="AJ64" i="12"/>
  <c r="AN64" i="12"/>
  <c r="AR64" i="12"/>
  <c r="B112" i="12"/>
  <c r="B135" i="12" s="1"/>
  <c r="B89" i="12"/>
  <c r="G65" i="12"/>
  <c r="K65" i="12"/>
  <c r="O65" i="12"/>
  <c r="W65" i="12"/>
  <c r="W69" i="12" s="1"/>
  <c r="U12" i="1" s="1"/>
  <c r="AA65" i="12"/>
  <c r="AE65" i="12"/>
  <c r="AM65" i="12"/>
  <c r="AQ65" i="12"/>
  <c r="AU65" i="12"/>
  <c r="J66" i="12"/>
  <c r="N66" i="12"/>
  <c r="R66" i="12"/>
  <c r="Z66" i="12"/>
  <c r="AD66" i="12"/>
  <c r="AH66" i="12"/>
  <c r="AP66" i="12"/>
  <c r="AT66" i="12"/>
  <c r="AX66" i="12"/>
  <c r="E91" i="12"/>
  <c r="M91" i="12"/>
  <c r="U91" i="12"/>
  <c r="AC91" i="12"/>
  <c r="AG91" i="12"/>
  <c r="AK91" i="12"/>
  <c r="AS91" i="12"/>
  <c r="D92" i="12"/>
  <c r="D115" i="12" s="1"/>
  <c r="H92" i="12"/>
  <c r="P92" i="12"/>
  <c r="T92" i="12"/>
  <c r="X92" i="12"/>
  <c r="AF92" i="12"/>
  <c r="AJ92" i="12"/>
  <c r="AN92" i="12"/>
  <c r="AV92" i="12"/>
  <c r="D26" i="12"/>
  <c r="T26" i="12"/>
  <c r="AJ26" i="12"/>
  <c r="B31" i="12"/>
  <c r="D48" i="12"/>
  <c r="T48" i="12"/>
  <c r="AJ48" i="12"/>
  <c r="G76" i="12"/>
  <c r="AH76" i="12"/>
  <c r="J77" i="12"/>
  <c r="AK77" i="12"/>
  <c r="M78" i="12"/>
  <c r="AN78" i="12"/>
  <c r="P79" i="12"/>
  <c r="AQ79" i="12"/>
  <c r="S80" i="12"/>
  <c r="AT80" i="12"/>
  <c r="V81" i="12"/>
  <c r="AW81" i="12"/>
  <c r="Y82" i="12"/>
  <c r="AB83" i="12"/>
  <c r="F84" i="12"/>
  <c r="AE84" i="12"/>
  <c r="AH85" i="12"/>
  <c r="AK86" i="12"/>
  <c r="AN87" i="12"/>
  <c r="F88" i="12"/>
  <c r="AQ88" i="12"/>
  <c r="I89" i="12"/>
  <c r="AT89" i="12"/>
  <c r="L90" i="12"/>
  <c r="AW90" i="12"/>
  <c r="O91" i="12"/>
  <c r="R92" i="12"/>
  <c r="AF73" i="12"/>
  <c r="B74" i="12"/>
  <c r="Y75" i="12"/>
  <c r="AA76" i="12"/>
  <c r="T77" i="12"/>
  <c r="W80" i="12"/>
  <c r="P81" i="12"/>
  <c r="AV81" i="12"/>
  <c r="J82" i="12"/>
  <c r="AP82" i="12"/>
  <c r="K84" i="12"/>
  <c r="D85" i="12"/>
  <c r="D108" i="12" s="1"/>
  <c r="AJ85" i="12"/>
  <c r="AD86" i="12"/>
  <c r="Y87" i="12"/>
  <c r="AK88" i="12"/>
  <c r="AW89" i="12"/>
  <c r="AB91" i="12"/>
  <c r="AW95" i="12"/>
  <c r="T89" i="12"/>
  <c r="AF89" i="12"/>
  <c r="G90" i="12"/>
  <c r="AA90" i="12"/>
  <c r="AM90" i="12"/>
  <c r="AQ90" i="12"/>
  <c r="F91" i="12"/>
  <c r="J91" i="12"/>
  <c r="R91" i="12"/>
  <c r="V91" i="12"/>
  <c r="AD91" i="12"/>
  <c r="AH91" i="12"/>
  <c r="AL91" i="12"/>
  <c r="AT91" i="12"/>
  <c r="E92" i="12"/>
  <c r="E115" i="12" s="1"/>
  <c r="Q92" i="12"/>
  <c r="U92" i="12"/>
  <c r="AG92" i="12"/>
  <c r="AQ75" i="12"/>
  <c r="F77" i="12"/>
  <c r="V77" i="12"/>
  <c r="AL77" i="12"/>
  <c r="I78" i="12"/>
  <c r="T78" i="12"/>
  <c r="AO78" i="12"/>
  <c r="G79" i="12"/>
  <c r="AH81" i="12"/>
  <c r="AX81" i="12"/>
  <c r="P82" i="12"/>
  <c r="AF82" i="12"/>
  <c r="N85" i="12"/>
  <c r="AD85" i="12"/>
  <c r="Q86" i="12"/>
  <c r="AG86" i="12"/>
  <c r="AR86" i="12"/>
  <c r="AW86" i="12"/>
  <c r="G88" i="12"/>
  <c r="W88" i="12"/>
  <c r="AM88" i="12"/>
  <c r="AX88" i="12"/>
  <c r="J89" i="12"/>
  <c r="Z89" i="12"/>
  <c r="AP89" i="12"/>
  <c r="H90" i="12"/>
  <c r="M90" i="12"/>
  <c r="AC90" i="12"/>
  <c r="AS90" i="12"/>
  <c r="N76" i="12"/>
  <c r="AT76" i="12"/>
  <c r="AP80" i="12"/>
  <c r="AN89" i="12"/>
  <c r="AE90" i="12"/>
  <c r="AS92" i="12"/>
  <c r="N118" i="12"/>
  <c r="N95" i="12"/>
  <c r="R118" i="12"/>
  <c r="R95" i="12"/>
  <c r="AD118" i="12"/>
  <c r="AD95" i="12"/>
  <c r="AH118" i="12"/>
  <c r="AH95" i="12"/>
  <c r="AT118" i="12"/>
  <c r="AT95" i="12"/>
  <c r="AX118" i="12"/>
  <c r="AX95" i="12"/>
  <c r="B98" i="12"/>
  <c r="B121" i="12" s="1"/>
  <c r="B75" i="12"/>
  <c r="B102" i="12"/>
  <c r="B125" i="12" s="1"/>
  <c r="B79" i="12"/>
  <c r="B106" i="12"/>
  <c r="B129" i="12" s="1"/>
  <c r="B83" i="12"/>
  <c r="B110" i="12"/>
  <c r="B133" i="12" s="1"/>
  <c r="B87" i="12"/>
  <c r="B114" i="12"/>
  <c r="B137" i="12" s="1"/>
  <c r="B91" i="12"/>
  <c r="G118" i="12"/>
  <c r="G95" i="12"/>
  <c r="S118" i="12"/>
  <c r="S95" i="12"/>
  <c r="W118" i="12"/>
  <c r="W95" i="12"/>
  <c r="AI118" i="12"/>
  <c r="AI95" i="12"/>
  <c r="AM118" i="12"/>
  <c r="AM95" i="12"/>
  <c r="AY118" i="12"/>
  <c r="AY95" i="12"/>
  <c r="B111" i="12"/>
  <c r="B134" i="12" s="1"/>
  <c r="B88" i="12"/>
  <c r="G26" i="12"/>
  <c r="K26" i="12"/>
  <c r="O26" i="12"/>
  <c r="S26" i="12"/>
  <c r="W26" i="12"/>
  <c r="AA26" i="12"/>
  <c r="AE26" i="12"/>
  <c r="AI26" i="12"/>
  <c r="AM26" i="12"/>
  <c r="AQ26" i="12"/>
  <c r="AU26" i="12"/>
  <c r="AY26" i="12"/>
  <c r="B30" i="12"/>
  <c r="B34" i="12"/>
  <c r="B38" i="12"/>
  <c r="B42" i="12"/>
  <c r="G48" i="12"/>
  <c r="K48" i="12"/>
  <c r="O48" i="12"/>
  <c r="S48" i="12"/>
  <c r="W48" i="12"/>
  <c r="AA48" i="12"/>
  <c r="AE48" i="12"/>
  <c r="AI48" i="12"/>
  <c r="AM48" i="12"/>
  <c r="AQ48" i="12"/>
  <c r="AU48" i="12"/>
  <c r="AY48" i="12"/>
  <c r="B60" i="12"/>
  <c r="B67" i="12"/>
  <c r="F72" i="12"/>
  <c r="N72" i="12"/>
  <c r="V72" i="12"/>
  <c r="AD72" i="12"/>
  <c r="AL72" i="12"/>
  <c r="AT72" i="12"/>
  <c r="AV75" i="12"/>
  <c r="B76" i="12"/>
  <c r="Q77" i="12"/>
  <c r="AW77" i="12"/>
  <c r="AB79" i="12"/>
  <c r="AR79" i="12"/>
  <c r="M81" i="12"/>
  <c r="AC81" i="12"/>
  <c r="X83" i="12"/>
  <c r="AN83" i="12"/>
  <c r="B84" i="12"/>
  <c r="I85" i="12"/>
  <c r="AO85" i="12"/>
  <c r="X89" i="12"/>
  <c r="O90" i="12"/>
  <c r="P91" i="12"/>
  <c r="AV91" i="12"/>
  <c r="O95" i="12"/>
  <c r="Z95" i="12"/>
  <c r="AU95" i="12"/>
  <c r="P89" i="12"/>
  <c r="AJ89" i="12"/>
  <c r="AV89" i="12"/>
  <c r="B113" i="12"/>
  <c r="B136" i="12" s="1"/>
  <c r="B90" i="12"/>
  <c r="B66" i="12"/>
  <c r="K90" i="12"/>
  <c r="W90" i="12"/>
  <c r="N91" i="12"/>
  <c r="Z91" i="12"/>
  <c r="AP91" i="12"/>
  <c r="AX91" i="12"/>
  <c r="AK92" i="12"/>
  <c r="AW92" i="12"/>
  <c r="D78" i="12"/>
  <c r="D101" i="12" s="1"/>
  <c r="Y78" i="12"/>
  <c r="AJ78" i="12"/>
  <c r="W79" i="12"/>
  <c r="AM79" i="12"/>
  <c r="R81" i="12"/>
  <c r="E82" i="12"/>
  <c r="E105" i="12" s="1"/>
  <c r="U82" i="12"/>
  <c r="AK82" i="12"/>
  <c r="AV82" i="12"/>
  <c r="S83" i="12"/>
  <c r="AI83" i="12"/>
  <c r="AY83" i="12"/>
  <c r="AT85" i="12"/>
  <c r="L86" i="12"/>
  <c r="AB86" i="12"/>
  <c r="R88" i="12"/>
  <c r="AH88" i="12"/>
  <c r="E89" i="12"/>
  <c r="U89" i="12"/>
  <c r="AK89" i="12"/>
  <c r="X90" i="12"/>
  <c r="AN90" i="12"/>
  <c r="AD76" i="12"/>
  <c r="Z80" i="12"/>
  <c r="V84" i="12"/>
  <c r="AL84" i="12"/>
  <c r="AF91" i="12"/>
  <c r="AQ91" i="12"/>
  <c r="M92" i="12"/>
  <c r="F26" i="12"/>
  <c r="J26" i="12"/>
  <c r="N26" i="12"/>
  <c r="R26" i="12"/>
  <c r="V26" i="12"/>
  <c r="Z26" i="12"/>
  <c r="AD26" i="12"/>
  <c r="AH26" i="12"/>
  <c r="AL26" i="12"/>
  <c r="AP26" i="12"/>
  <c r="AT26" i="12"/>
  <c r="AX26" i="12"/>
  <c r="B29" i="12"/>
  <c r="B33" i="12"/>
  <c r="B37" i="12"/>
  <c r="B41" i="12"/>
  <c r="B45" i="12"/>
  <c r="F48" i="12"/>
  <c r="J48" i="12"/>
  <c r="N48" i="12"/>
  <c r="R48" i="12"/>
  <c r="V48" i="12"/>
  <c r="AD48" i="12"/>
  <c r="AH48" i="12"/>
  <c r="AL48" i="12"/>
  <c r="AP48" i="12"/>
  <c r="AT48" i="12"/>
  <c r="AX48" i="12"/>
  <c r="B51" i="12"/>
  <c r="B55" i="12"/>
  <c r="B64" i="12"/>
  <c r="K72" i="12"/>
  <c r="S72" i="12"/>
  <c r="AA72" i="12"/>
  <c r="AI72" i="12"/>
  <c r="AQ72" i="12"/>
  <c r="AY72" i="12"/>
  <c r="T87" i="12"/>
  <c r="AE87" i="12"/>
  <c r="L89" i="12"/>
  <c r="AR89" i="12"/>
  <c r="AI90" i="12"/>
  <c r="N92" i="12"/>
  <c r="Y92" i="12"/>
  <c r="AI92" i="12"/>
  <c r="AT92" i="12"/>
  <c r="K95" i="12"/>
  <c r="V95" i="12"/>
  <c r="AQ95" i="12"/>
  <c r="D100" i="12"/>
  <c r="D99" i="12"/>
  <c r="E96" i="12" l="1"/>
  <c r="E98" i="12"/>
  <c r="E109" i="12"/>
  <c r="E114" i="12"/>
  <c r="E104" i="12"/>
  <c r="F102" i="12"/>
  <c r="F105" i="12"/>
  <c r="G105" i="12" s="1"/>
  <c r="H105" i="12" s="1"/>
  <c r="F109" i="12"/>
  <c r="F114" i="12"/>
  <c r="F98" i="12"/>
  <c r="G98" i="12" s="1"/>
  <c r="F99" i="12"/>
  <c r="D120" i="12"/>
  <c r="F115" i="12"/>
  <c r="D123" i="12"/>
  <c r="F100" i="12"/>
  <c r="AP69" i="12"/>
  <c r="AN12" i="1" s="1"/>
  <c r="R69" i="12"/>
  <c r="P12" i="1" s="1"/>
  <c r="AK69" i="12"/>
  <c r="AI12" i="1" s="1"/>
  <c r="E69" i="12"/>
  <c r="C12" i="1" s="1"/>
  <c r="AH69" i="12"/>
  <c r="AF12" i="1" s="1"/>
  <c r="AW69" i="12"/>
  <c r="AU12" i="1" s="1"/>
  <c r="D112" i="12"/>
  <c r="E112" i="12" s="1"/>
  <c r="D129" i="12"/>
  <c r="D128" i="12"/>
  <c r="D131" i="12"/>
  <c r="D133" i="12"/>
  <c r="D137" i="12"/>
  <c r="D136" i="12"/>
  <c r="D124" i="12"/>
  <c r="Y69" i="12"/>
  <c r="W12" i="1" s="1"/>
  <c r="D126" i="12"/>
  <c r="D121" i="12"/>
  <c r="Z69" i="12"/>
  <c r="X12" i="1" s="1"/>
  <c r="O69" i="12"/>
  <c r="M12" i="1" s="1"/>
  <c r="AE69" i="12"/>
  <c r="AC12" i="1" s="1"/>
  <c r="AR69" i="12"/>
  <c r="AP12" i="1" s="1"/>
  <c r="D130" i="12"/>
  <c r="H69" i="12"/>
  <c r="F12" i="1" s="1"/>
  <c r="D122" i="12"/>
  <c r="D127" i="12"/>
  <c r="AQ69" i="12"/>
  <c r="AO12" i="1" s="1"/>
  <c r="K69" i="12"/>
  <c r="I12" i="1" s="1"/>
  <c r="D138" i="12"/>
  <c r="D132" i="12"/>
  <c r="D125" i="12"/>
  <c r="M69" i="12"/>
  <c r="K12" i="1" s="1"/>
  <c r="AX90" i="12"/>
  <c r="J90" i="12"/>
  <c r="AU89" i="12"/>
  <c r="G89" i="12"/>
  <c r="AJ88" i="12"/>
  <c r="AN84" i="12"/>
  <c r="AO83" i="12"/>
  <c r="AC79" i="12"/>
  <c r="AB84" i="12"/>
  <c r="AS79" i="12"/>
  <c r="AL78" i="12"/>
  <c r="AS69" i="12"/>
  <c r="AQ12" i="1" s="1"/>
  <c r="G69" i="12"/>
  <c r="E12" i="1" s="1"/>
  <c r="AT90" i="12"/>
  <c r="Z90" i="12"/>
  <c r="AQ89" i="12"/>
  <c r="H88" i="12"/>
  <c r="Y83" i="12"/>
  <c r="F78" i="12"/>
  <c r="F69" i="12"/>
  <c r="D12" i="1" s="1"/>
  <c r="AL69" i="12"/>
  <c r="AJ12" i="1" s="1"/>
  <c r="AN69" i="12"/>
  <c r="AL12" i="1" s="1"/>
  <c r="AU85" i="12"/>
  <c r="O85" i="12"/>
  <c r="P84" i="12"/>
  <c r="AS83" i="12"/>
  <c r="AG79" i="12"/>
  <c r="Z78" i="12"/>
  <c r="AH90" i="12"/>
  <c r="N90" i="12"/>
  <c r="AE89" i="12"/>
  <c r="K89" i="12"/>
  <c r="AN88" i="12"/>
  <c r="T88" i="12"/>
  <c r="AE85" i="12"/>
  <c r="AO79" i="12"/>
  <c r="AP78" i="12"/>
  <c r="AJ69" i="12"/>
  <c r="AH12" i="1" s="1"/>
  <c r="AB69" i="12"/>
  <c r="Z12" i="1" s="1"/>
  <c r="AI85" i="12"/>
  <c r="AF84" i="12"/>
  <c r="AC83" i="12"/>
  <c r="AW79" i="12"/>
  <c r="M79" i="12"/>
  <c r="AT78" i="12"/>
  <c r="N78" i="12"/>
  <c r="AO69" i="12"/>
  <c r="AM12" i="1" s="1"/>
  <c r="AD90" i="12"/>
  <c r="AA89" i="12"/>
  <c r="L88" i="12"/>
  <c r="S85" i="12"/>
  <c r="AD78" i="12"/>
  <c r="AD93" i="12" s="1"/>
  <c r="AD5" i="6" s="1"/>
  <c r="L69" i="12"/>
  <c r="J12" i="1" s="1"/>
  <c r="AA85" i="12"/>
  <c r="U83" i="12"/>
  <c r="I79" i="12"/>
  <c r="J78" i="12"/>
  <c r="W89" i="12"/>
  <c r="AB88" i="12"/>
  <c r="X84" i="12"/>
  <c r="Q79" i="12"/>
  <c r="AV84" i="12"/>
  <c r="M83" i="12"/>
  <c r="AX69" i="12"/>
  <c r="AV12" i="1" s="1"/>
  <c r="AD69" i="12"/>
  <c r="AB12" i="1" s="1"/>
  <c r="AU69" i="12"/>
  <c r="AS12" i="1" s="1"/>
  <c r="AP90" i="12"/>
  <c r="R90" i="12"/>
  <c r="R93" i="12" s="1"/>
  <c r="R5" i="6" s="1"/>
  <c r="AM89" i="12"/>
  <c r="O89" i="12"/>
  <c r="AR88" i="12"/>
  <c r="X88" i="12"/>
  <c r="D88" i="12"/>
  <c r="D93" i="12" s="1"/>
  <c r="D5" i="6" s="1"/>
  <c r="AY85" i="12"/>
  <c r="H84" i="12"/>
  <c r="I83" i="12"/>
  <c r="AT69" i="12"/>
  <c r="AR12" i="1" s="1"/>
  <c r="J69" i="12"/>
  <c r="H12" i="1" s="1"/>
  <c r="P69" i="12"/>
  <c r="N12" i="1" s="1"/>
  <c r="X69" i="12"/>
  <c r="V12" i="1" s="1"/>
  <c r="D119" i="12"/>
  <c r="AQ85" i="12"/>
  <c r="K85" i="12"/>
  <c r="AR84" i="12"/>
  <c r="L84" i="12"/>
  <c r="AK83" i="12"/>
  <c r="AK93" i="12" s="1"/>
  <c r="AK5" i="6" s="1"/>
  <c r="E83" i="12"/>
  <c r="E93" i="12" s="1"/>
  <c r="E5" i="6" s="1"/>
  <c r="Y79" i="12"/>
  <c r="V78" i="12"/>
  <c r="N69" i="12"/>
  <c r="L12" i="1" s="1"/>
  <c r="AG69" i="12"/>
  <c r="AE12" i="1" s="1"/>
  <c r="AC69" i="12"/>
  <c r="AA12" i="1" s="1"/>
  <c r="I69" i="12"/>
  <c r="G12" i="1" s="1"/>
  <c r="AM69" i="12"/>
  <c r="AK12" i="1" s="1"/>
  <c r="V69" i="12"/>
  <c r="T12" i="1" s="1"/>
  <c r="AY69" i="12"/>
  <c r="AW12" i="1" s="1"/>
  <c r="AA69" i="12"/>
  <c r="Y12" i="1" s="1"/>
  <c r="E106" i="12" l="1"/>
  <c r="F106" i="12" s="1"/>
  <c r="G106" i="12" s="1"/>
  <c r="G109" i="12"/>
  <c r="H109" i="12" s="1"/>
  <c r="G102" i="12"/>
  <c r="H102" i="12" s="1"/>
  <c r="F101" i="12"/>
  <c r="G101" i="12" s="1"/>
  <c r="I105" i="12"/>
  <c r="H98" i="12"/>
  <c r="G114" i="12"/>
  <c r="G99" i="12"/>
  <c r="J93" i="12"/>
  <c r="J5" i="6" s="1"/>
  <c r="G115" i="12"/>
  <c r="D135" i="12"/>
  <c r="F107" i="12"/>
  <c r="F96" i="12"/>
  <c r="F108" i="12"/>
  <c r="G108" i="12" s="1"/>
  <c r="F97" i="12"/>
  <c r="G97" i="12" s="1"/>
  <c r="G100" i="12"/>
  <c r="F110" i="12"/>
  <c r="F103" i="12"/>
  <c r="F113" i="12"/>
  <c r="G113" i="12" s="1"/>
  <c r="F104" i="12"/>
  <c r="G110" i="12"/>
  <c r="Q93" i="12"/>
  <c r="Q5" i="6" s="1"/>
  <c r="AM93" i="12"/>
  <c r="AM5" i="6" s="1"/>
  <c r="AE93" i="12"/>
  <c r="AE5" i="6" s="1"/>
  <c r="U93" i="12"/>
  <c r="U5" i="6" s="1"/>
  <c r="S93" i="12"/>
  <c r="S5" i="6" s="1"/>
  <c r="AF93" i="12"/>
  <c r="AF5" i="6" s="1"/>
  <c r="AI93" i="12"/>
  <c r="AI5" i="6" s="1"/>
  <c r="AU93" i="12"/>
  <c r="AU5" i="6" s="1"/>
  <c r="D111" i="12"/>
  <c r="AV93" i="12"/>
  <c r="AV5" i="6" s="1"/>
  <c r="AJ93" i="12"/>
  <c r="AJ5" i="6" s="1"/>
  <c r="AH93" i="12"/>
  <c r="AH5" i="6" s="1"/>
  <c r="AT93" i="12"/>
  <c r="AT5" i="6" s="1"/>
  <c r="AG93" i="12"/>
  <c r="AG5" i="6" s="1"/>
  <c r="F93" i="12"/>
  <c r="F5" i="6" s="1"/>
  <c r="AW93" i="12"/>
  <c r="AW5" i="6" s="1"/>
  <c r="K93" i="12"/>
  <c r="K5" i="6" s="1"/>
  <c r="AY93" i="12"/>
  <c r="AY5" i="6" s="1"/>
  <c r="AL93" i="12"/>
  <c r="AL5" i="6" s="1"/>
  <c r="M93" i="12"/>
  <c r="M5" i="6" s="1"/>
  <c r="AN93" i="12"/>
  <c r="AN5" i="6" s="1"/>
  <c r="H93" i="12"/>
  <c r="H5" i="6" s="1"/>
  <c r="AS93" i="12"/>
  <c r="AS5" i="6" s="1"/>
  <c r="AX93" i="12"/>
  <c r="AX5" i="6" s="1"/>
  <c r="AQ93" i="12"/>
  <c r="AQ5" i="6" s="1"/>
  <c r="N93" i="12"/>
  <c r="N5" i="6" s="1"/>
  <c r="AC93" i="12"/>
  <c r="AC5" i="6" s="1"/>
  <c r="O93" i="12"/>
  <c r="O5" i="6" s="1"/>
  <c r="P93" i="12"/>
  <c r="P5" i="6" s="1"/>
  <c r="L93" i="12"/>
  <c r="L5" i="6" s="1"/>
  <c r="AA93" i="12"/>
  <c r="AA5" i="6" s="1"/>
  <c r="Y93" i="12"/>
  <c r="Y5" i="6" s="1"/>
  <c r="V93" i="12"/>
  <c r="V5" i="6" s="1"/>
  <c r="AO93" i="12"/>
  <c r="AO5" i="6" s="1"/>
  <c r="AR93" i="12"/>
  <c r="AR5" i="6" s="1"/>
  <c r="X93" i="12"/>
  <c r="X5" i="6" s="1"/>
  <c r="I93" i="12"/>
  <c r="I5" i="6" s="1"/>
  <c r="AP93" i="12"/>
  <c r="AP5" i="6" s="1"/>
  <c r="T93" i="12"/>
  <c r="T5" i="6" s="1"/>
  <c r="AB93" i="12"/>
  <c r="AB5" i="6" s="1"/>
  <c r="W93" i="12"/>
  <c r="W5" i="6" s="1"/>
  <c r="G93" i="12"/>
  <c r="G5" i="6" s="1"/>
  <c r="Z93" i="12"/>
  <c r="Z5" i="6" s="1"/>
  <c r="D134" i="12" l="1"/>
  <c r="D139" i="12" s="1"/>
  <c r="C6" i="3" s="1"/>
  <c r="E111" i="12"/>
  <c r="E116" i="12" s="1"/>
  <c r="I109" i="12"/>
  <c r="H99" i="12"/>
  <c r="H101" i="12"/>
  <c r="I102" i="12"/>
  <c r="H100" i="12"/>
  <c r="J102" i="12"/>
  <c r="F112" i="12"/>
  <c r="H106" i="12"/>
  <c r="H114" i="12"/>
  <c r="I98" i="12"/>
  <c r="G96" i="12"/>
  <c r="H113" i="12"/>
  <c r="I113" i="12" s="1"/>
  <c r="J105" i="12"/>
  <c r="G104" i="12"/>
  <c r="H104" i="12" s="1"/>
  <c r="G103" i="12"/>
  <c r="H97" i="12"/>
  <c r="H115" i="12"/>
  <c r="H110" i="12"/>
  <c r="H108" i="12"/>
  <c r="I108" i="12" s="1"/>
  <c r="G107" i="12"/>
  <c r="D116" i="12"/>
  <c r="D64" i="5" s="1"/>
  <c r="E64" i="5" l="1"/>
  <c r="J109" i="12"/>
  <c r="I99" i="12"/>
  <c r="J99" i="12" s="1"/>
  <c r="I101" i="12"/>
  <c r="I100" i="12"/>
  <c r="J100" i="12" s="1"/>
  <c r="I106" i="12"/>
  <c r="J106" i="12" s="1"/>
  <c r="I110" i="12"/>
  <c r="K102" i="12"/>
  <c r="G112" i="12"/>
  <c r="E139" i="12"/>
  <c r="D6" i="3" s="1"/>
  <c r="H96" i="12"/>
  <c r="F111" i="12"/>
  <c r="G111" i="12" s="1"/>
  <c r="J98" i="12"/>
  <c r="K98" i="12" s="1"/>
  <c r="K105" i="12"/>
  <c r="I114" i="12"/>
  <c r="J113" i="12"/>
  <c r="I115" i="12"/>
  <c r="J115" i="12" s="1"/>
  <c r="H107" i="12"/>
  <c r="I97" i="12"/>
  <c r="J108" i="12"/>
  <c r="H103" i="12"/>
  <c r="I104" i="12"/>
  <c r="K100" i="12" l="1"/>
  <c r="L100" i="12" s="1"/>
  <c r="K109" i="12"/>
  <c r="F116" i="12"/>
  <c r="F64" i="5" s="1"/>
  <c r="J101" i="12"/>
  <c r="J110" i="12"/>
  <c r="K106" i="12"/>
  <c r="K101" i="12"/>
  <c r="F139" i="12"/>
  <c r="E6" i="3" s="1"/>
  <c r="G139" i="12"/>
  <c r="F6" i="3" s="1"/>
  <c r="L106" i="12"/>
  <c r="H112" i="12"/>
  <c r="L102" i="12"/>
  <c r="G116" i="12"/>
  <c r="H111" i="12"/>
  <c r="I96" i="12"/>
  <c r="J96" i="12" s="1"/>
  <c r="J114" i="12"/>
  <c r="L98" i="12"/>
  <c r="K99" i="12"/>
  <c r="L105" i="12"/>
  <c r="K113" i="12"/>
  <c r="I103" i="12"/>
  <c r="K108" i="12"/>
  <c r="L101" i="12"/>
  <c r="J104" i="12"/>
  <c r="M100" i="12"/>
  <c r="N100" i="12" s="1"/>
  <c r="J97" i="12"/>
  <c r="I107" i="12"/>
  <c r="K115" i="12"/>
  <c r="L109" i="12" l="1"/>
  <c r="K110" i="12"/>
  <c r="I112" i="12"/>
  <c r="M98" i="12"/>
  <c r="H116" i="12"/>
  <c r="M106" i="12"/>
  <c r="N106" i="12" s="1"/>
  <c r="G64" i="5"/>
  <c r="I111" i="12"/>
  <c r="M109" i="12"/>
  <c r="H139" i="12"/>
  <c r="G6" i="3" s="1"/>
  <c r="M102" i="12"/>
  <c r="M105" i="12"/>
  <c r="K114" i="12"/>
  <c r="L113" i="12"/>
  <c r="M113" i="12" s="1"/>
  <c r="K96" i="12"/>
  <c r="L99" i="12"/>
  <c r="M99" i="12" s="1"/>
  <c r="J107" i="12"/>
  <c r="K107" i="12" s="1"/>
  <c r="K104" i="12"/>
  <c r="L108" i="12"/>
  <c r="M101" i="12"/>
  <c r="L115" i="12"/>
  <c r="K97" i="12"/>
  <c r="L97" i="12" s="1"/>
  <c r="O100" i="12"/>
  <c r="J103" i="12"/>
  <c r="L110" i="12" l="1"/>
  <c r="N98" i="12"/>
  <c r="H64" i="5"/>
  <c r="J112" i="12"/>
  <c r="K112" i="12" s="1"/>
  <c r="M110" i="12"/>
  <c r="I116" i="12"/>
  <c r="I64" i="5" s="1"/>
  <c r="L96" i="12"/>
  <c r="M96" i="12" s="1"/>
  <c r="N109" i="12"/>
  <c r="O109" i="12" s="1"/>
  <c r="I139" i="12"/>
  <c r="H6" i="3" s="1"/>
  <c r="N99" i="12"/>
  <c r="J111" i="12"/>
  <c r="M108" i="12"/>
  <c r="N102" i="12"/>
  <c r="L114" i="12"/>
  <c r="N105" i="12"/>
  <c r="N113" i="12"/>
  <c r="K103" i="12"/>
  <c r="P100" i="12"/>
  <c r="L107" i="12"/>
  <c r="M107" i="12" s="1"/>
  <c r="M97" i="12"/>
  <c r="M115" i="12"/>
  <c r="O106" i="12"/>
  <c r="N101" i="12"/>
  <c r="L104" i="12"/>
  <c r="O99" i="12" l="1"/>
  <c r="O98" i="12"/>
  <c r="N97" i="12"/>
  <c r="N110" i="12"/>
  <c r="J116" i="12"/>
  <c r="L112" i="12"/>
  <c r="J64" i="5"/>
  <c r="N96" i="12"/>
  <c r="O96" i="12" s="1"/>
  <c r="P96" i="12" s="1"/>
  <c r="J139" i="12"/>
  <c r="I6" i="3" s="1"/>
  <c r="K111" i="12"/>
  <c r="K116" i="12" s="1"/>
  <c r="K64" i="5" s="1"/>
  <c r="O102" i="12"/>
  <c r="P102" i="12" s="1"/>
  <c r="N108" i="12"/>
  <c r="N107" i="12"/>
  <c r="O107" i="12" s="1"/>
  <c r="M114" i="12"/>
  <c r="O113" i="12"/>
  <c r="O105" i="12"/>
  <c r="P99" i="12"/>
  <c r="Q99" i="12" s="1"/>
  <c r="O101" i="12"/>
  <c r="N115" i="12"/>
  <c r="P106" i="12"/>
  <c r="M104" i="12"/>
  <c r="P109" i="12"/>
  <c r="Q109" i="12" s="1"/>
  <c r="Q100" i="12"/>
  <c r="R100" i="12" s="1"/>
  <c r="Q96" i="12"/>
  <c r="L103" i="12"/>
  <c r="M103" i="12" s="1"/>
  <c r="O97" i="12" l="1"/>
  <c r="P98" i="12"/>
  <c r="O110" i="12"/>
  <c r="P101" i="12"/>
  <c r="M112" i="12"/>
  <c r="N114" i="12"/>
  <c r="L111" i="12"/>
  <c r="M111" i="12" s="1"/>
  <c r="K139" i="12"/>
  <c r="J6" i="3" s="1"/>
  <c r="Q102" i="12"/>
  <c r="O108" i="12"/>
  <c r="Q106" i="12"/>
  <c r="R99" i="12"/>
  <c r="P105" i="12"/>
  <c r="P113" i="12"/>
  <c r="Q113" i="12" s="1"/>
  <c r="R96" i="12"/>
  <c r="N103" i="12"/>
  <c r="O103" i="12" s="1"/>
  <c r="P97" i="12"/>
  <c r="S100" i="12"/>
  <c r="N104" i="12"/>
  <c r="R109" i="12"/>
  <c r="P107" i="12"/>
  <c r="O115" i="12"/>
  <c r="Q98" i="12" l="1"/>
  <c r="Q101" i="12"/>
  <c r="N112" i="12"/>
  <c r="O112" i="12" s="1"/>
  <c r="P110" i="12"/>
  <c r="L116" i="12"/>
  <c r="L64" i="5" s="1"/>
  <c r="O114" i="12"/>
  <c r="P114" i="12" s="1"/>
  <c r="Q114" i="12" s="1"/>
  <c r="N111" i="12"/>
  <c r="M139" i="12"/>
  <c r="L6" i="3" s="1"/>
  <c r="M116" i="12"/>
  <c r="S96" i="12"/>
  <c r="L139" i="12"/>
  <c r="K6" i="3" s="1"/>
  <c r="R106" i="12"/>
  <c r="S99" i="12"/>
  <c r="R102" i="12"/>
  <c r="P108" i="12"/>
  <c r="Q105" i="12"/>
  <c r="R113" i="12"/>
  <c r="P103" i="12"/>
  <c r="O104" i="12"/>
  <c r="Q107" i="12"/>
  <c r="S109" i="12"/>
  <c r="Q97" i="12"/>
  <c r="R97" i="12" s="1"/>
  <c r="T100" i="12"/>
  <c r="P115" i="12"/>
  <c r="Q115" i="12" s="1"/>
  <c r="S98" i="12" l="1"/>
  <c r="T99" i="12"/>
  <c r="U99" i="12" s="1"/>
  <c r="R98" i="12"/>
  <c r="R101" i="12"/>
  <c r="P112" i="12"/>
  <c r="Q110" i="12"/>
  <c r="M64" i="5"/>
  <c r="T96" i="12"/>
  <c r="N116" i="12"/>
  <c r="O111" i="12"/>
  <c r="S106" i="12"/>
  <c r="S113" i="12"/>
  <c r="T113" i="12" s="1"/>
  <c r="S102" i="12"/>
  <c r="Q108" i="12"/>
  <c r="S97" i="12"/>
  <c r="R105" i="12"/>
  <c r="R114" i="12"/>
  <c r="U100" i="12"/>
  <c r="P104" i="12"/>
  <c r="Q103" i="12"/>
  <c r="R103" i="12" s="1"/>
  <c r="N139" i="12"/>
  <c r="M6" i="3" s="1"/>
  <c r="T109" i="12"/>
  <c r="R107" i="12"/>
  <c r="R115" i="12"/>
  <c r="S101" i="12" l="1"/>
  <c r="T98" i="12"/>
  <c r="N64" i="5"/>
  <c r="Q112" i="12"/>
  <c r="R110" i="12"/>
  <c r="S110" i="12" s="1"/>
  <c r="U96" i="12"/>
  <c r="O116" i="12"/>
  <c r="P111" i="12"/>
  <c r="O139" i="12"/>
  <c r="N6" i="3" s="1"/>
  <c r="V99" i="12"/>
  <c r="W99" i="12" s="1"/>
  <c r="T106" i="12"/>
  <c r="T101" i="12"/>
  <c r="T102" i="12"/>
  <c r="T97" i="12"/>
  <c r="S107" i="12"/>
  <c r="R108" i="12"/>
  <c r="V100" i="12"/>
  <c r="S114" i="12"/>
  <c r="T114" i="12" s="1"/>
  <c r="U113" i="12"/>
  <c r="S105" i="12"/>
  <c r="U109" i="12"/>
  <c r="Q104" i="12"/>
  <c r="S115" i="12"/>
  <c r="S103" i="12"/>
  <c r="T103" i="12" s="1"/>
  <c r="U98" i="12" l="1"/>
  <c r="O64" i="5"/>
  <c r="P116" i="12"/>
  <c r="X99" i="12"/>
  <c r="R112" i="12"/>
  <c r="V96" i="12"/>
  <c r="T110" i="12"/>
  <c r="W96" i="12"/>
  <c r="Q111" i="12"/>
  <c r="Q116" i="12" s="1"/>
  <c r="P139" i="12"/>
  <c r="O6" i="3" s="1"/>
  <c r="U97" i="12"/>
  <c r="V97" i="12" s="1"/>
  <c r="U106" i="12"/>
  <c r="T107" i="12"/>
  <c r="U102" i="12"/>
  <c r="U101" i="12"/>
  <c r="S108" i="12"/>
  <c r="Y99" i="12"/>
  <c r="U103" i="12"/>
  <c r="U114" i="12"/>
  <c r="V109" i="12"/>
  <c r="V113" i="12"/>
  <c r="W100" i="12"/>
  <c r="T105" i="12"/>
  <c r="T115" i="12"/>
  <c r="U115" i="12" s="1"/>
  <c r="R104" i="12"/>
  <c r="P64" i="5" l="1"/>
  <c r="Q64" i="5" s="1"/>
  <c r="V98" i="12"/>
  <c r="R111" i="12"/>
  <c r="R116" i="12" s="1"/>
  <c r="S112" i="12"/>
  <c r="Q139" i="12"/>
  <c r="P6" i="3" s="1"/>
  <c r="U110" i="12"/>
  <c r="X96" i="12"/>
  <c r="V102" i="12"/>
  <c r="Z99" i="12"/>
  <c r="U107" i="12"/>
  <c r="V107" i="12" s="1"/>
  <c r="V106" i="12"/>
  <c r="V101" i="12"/>
  <c r="S111" i="12"/>
  <c r="V103" i="12"/>
  <c r="T108" i="12"/>
  <c r="W109" i="12"/>
  <c r="W113" i="12"/>
  <c r="V114" i="12"/>
  <c r="X100" i="12"/>
  <c r="U105" i="12"/>
  <c r="W97" i="12"/>
  <c r="S104" i="12"/>
  <c r="V115" i="12"/>
  <c r="R64" i="5" l="1"/>
  <c r="W107" i="12"/>
  <c r="W102" i="12"/>
  <c r="W98" i="12"/>
  <c r="T112" i="12"/>
  <c r="Y96" i="12"/>
  <c r="V110" i="12"/>
  <c r="AA99" i="12"/>
  <c r="AB99" i="12" s="1"/>
  <c r="R139" i="12"/>
  <c r="Q6" i="3" s="1"/>
  <c r="W106" i="12"/>
  <c r="X102" i="12"/>
  <c r="W103" i="12"/>
  <c r="T111" i="12"/>
  <c r="W101" i="12"/>
  <c r="U108" i="12"/>
  <c r="X109" i="12"/>
  <c r="V105" i="12"/>
  <c r="Y100" i="12"/>
  <c r="W114" i="12"/>
  <c r="X114" i="12" s="1"/>
  <c r="X113" i="12"/>
  <c r="X97" i="12"/>
  <c r="W115" i="12"/>
  <c r="T104" i="12"/>
  <c r="S116" i="12"/>
  <c r="S64" i="5" l="1"/>
  <c r="X107" i="12"/>
  <c r="X98" i="12"/>
  <c r="U112" i="12"/>
  <c r="Z96" i="12"/>
  <c r="V112" i="12"/>
  <c r="X103" i="12"/>
  <c r="Y103" i="12" s="1"/>
  <c r="W110" i="12"/>
  <c r="AC99" i="12"/>
  <c r="X106" i="12"/>
  <c r="Y102" i="12"/>
  <c r="X101" i="12"/>
  <c r="S139" i="12"/>
  <c r="R6" i="3" s="1"/>
  <c r="U111" i="12"/>
  <c r="V108" i="12"/>
  <c r="W108" i="12" s="1"/>
  <c r="Y114" i="12"/>
  <c r="Z114" i="12" s="1"/>
  <c r="Y113" i="12"/>
  <c r="Y109" i="12"/>
  <c r="W105" i="12"/>
  <c r="Y97" i="12"/>
  <c r="Z100" i="12"/>
  <c r="AA96" i="12"/>
  <c r="X115" i="12"/>
  <c r="T116" i="12"/>
  <c r="U104" i="12"/>
  <c r="Y115" i="12"/>
  <c r="T64" i="5" l="1"/>
  <c r="Y98" i="12"/>
  <c r="Y112" i="12"/>
  <c r="Y107" i="12"/>
  <c r="W112" i="12"/>
  <c r="X112" i="12" s="1"/>
  <c r="X110" i="12"/>
  <c r="Y106" i="12"/>
  <c r="AD99" i="12"/>
  <c r="T139" i="12"/>
  <c r="S6" i="3" s="1"/>
  <c r="Z97" i="12"/>
  <c r="Z102" i="12"/>
  <c r="V111" i="12"/>
  <c r="Y101" i="12"/>
  <c r="Z112" i="12"/>
  <c r="X108" i="12"/>
  <c r="Z109" i="12"/>
  <c r="X105" i="12"/>
  <c r="AA114" i="12"/>
  <c r="Z113" i="12"/>
  <c r="AA113" i="12" s="1"/>
  <c r="AA100" i="12"/>
  <c r="Z103" i="12"/>
  <c r="V104" i="12"/>
  <c r="U116" i="12"/>
  <c r="AB96" i="12"/>
  <c r="Z115" i="12"/>
  <c r="U64" i="5" l="1"/>
  <c r="Z107" i="12"/>
  <c r="Z98" i="12"/>
  <c r="Y110" i="12"/>
  <c r="U139" i="12"/>
  <c r="T6" i="3" s="1"/>
  <c r="Z106" i="12"/>
  <c r="AE99" i="12"/>
  <c r="AA97" i="12"/>
  <c r="AA102" i="12"/>
  <c r="W111" i="12"/>
  <c r="Z101" i="12"/>
  <c r="Y108" i="12"/>
  <c r="AA109" i="12"/>
  <c r="AA112" i="12"/>
  <c r="Y105" i="12"/>
  <c r="AA103" i="12"/>
  <c r="AB114" i="12"/>
  <c r="AB100" i="12"/>
  <c r="AB113" i="12"/>
  <c r="W104" i="12"/>
  <c r="V116" i="12"/>
  <c r="V64" i="5" s="1"/>
  <c r="AA115" i="12"/>
  <c r="AC96" i="12"/>
  <c r="AA107" i="12" l="1"/>
  <c r="AA98" i="12"/>
  <c r="Z110" i="12"/>
  <c r="AA106" i="12"/>
  <c r="AC100" i="12"/>
  <c r="AD100" i="12" s="1"/>
  <c r="AB97" i="12"/>
  <c r="AF99" i="12"/>
  <c r="AB102" i="12"/>
  <c r="AC114" i="12"/>
  <c r="X111" i="12"/>
  <c r="AA101" i="12"/>
  <c r="V139" i="12"/>
  <c r="U6" i="3" s="1"/>
  <c r="Z108" i="12"/>
  <c r="AB112" i="12"/>
  <c r="AC113" i="12"/>
  <c r="AB109" i="12"/>
  <c r="Z105" i="12"/>
  <c r="AB103" i="12"/>
  <c r="AD96" i="12"/>
  <c r="AB115" i="12"/>
  <c r="AC115" i="12" s="1"/>
  <c r="X104" i="12"/>
  <c r="W116" i="12"/>
  <c r="W64" i="5" s="1"/>
  <c r="AB107" i="12" l="1"/>
  <c r="AC107" i="12"/>
  <c r="AB98" i="12"/>
  <c r="AC98" i="12"/>
  <c r="AD107" i="12"/>
  <c r="AE107" i="12" s="1"/>
  <c r="AA110" i="12"/>
  <c r="AD114" i="12"/>
  <c r="AC97" i="12"/>
  <c r="AB106" i="12"/>
  <c r="AE100" i="12"/>
  <c r="AG99" i="12"/>
  <c r="W139" i="12"/>
  <c r="V6" i="3" s="1"/>
  <c r="AC102" i="12"/>
  <c r="AA108" i="12"/>
  <c r="AB101" i="12"/>
  <c r="Y111" i="12"/>
  <c r="AC109" i="12"/>
  <c r="AC112" i="12"/>
  <c r="AD112" i="12" s="1"/>
  <c r="AE114" i="12"/>
  <c r="AF114" i="12" s="1"/>
  <c r="AD113" i="12"/>
  <c r="AE113" i="12" s="1"/>
  <c r="AA105" i="12"/>
  <c r="AC103" i="12"/>
  <c r="AD115" i="12"/>
  <c r="Y104" i="12"/>
  <c r="X116" i="12"/>
  <c r="X64" i="5" s="1"/>
  <c r="AE96" i="12"/>
  <c r="AF107" i="12" l="1"/>
  <c r="AD98" i="12"/>
  <c r="AF100" i="12"/>
  <c r="AB110" i="12"/>
  <c r="AD97" i="12"/>
  <c r="AH99" i="12"/>
  <c r="AC106" i="12"/>
  <c r="X139" i="12"/>
  <c r="W6" i="3" s="1"/>
  <c r="AB108" i="12"/>
  <c r="AD102" i="12"/>
  <c r="AC101" i="12"/>
  <c r="Z111" i="12"/>
  <c r="AG107" i="12"/>
  <c r="AE112" i="12"/>
  <c r="AD109" i="12"/>
  <c r="AF113" i="12"/>
  <c r="AB105" i="12"/>
  <c r="AD103" i="12"/>
  <c r="AF96" i="12"/>
  <c r="Y139" i="12"/>
  <c r="X6" i="3" s="1"/>
  <c r="Z104" i="12"/>
  <c r="Y116" i="12"/>
  <c r="Y64" i="5" s="1"/>
  <c r="AE115" i="12"/>
  <c r="AG114" i="12"/>
  <c r="AG100" i="12" l="1"/>
  <c r="AE98" i="12"/>
  <c r="AF98" i="12"/>
  <c r="AC110" i="12"/>
  <c r="AE97" i="12"/>
  <c r="AI99" i="12"/>
  <c r="AD106" i="12"/>
  <c r="AH107" i="12"/>
  <c r="AC108" i="12"/>
  <c r="AE102" i="12"/>
  <c r="AF102" i="12"/>
  <c r="AE109" i="12"/>
  <c r="AA111" i="12"/>
  <c r="AD101" i="12"/>
  <c r="AG96" i="12"/>
  <c r="AF112" i="12"/>
  <c r="AC105" i="12"/>
  <c r="AE103" i="12"/>
  <c r="AG113" i="12"/>
  <c r="AF115" i="12"/>
  <c r="AA104" i="12"/>
  <c r="Z116" i="12"/>
  <c r="Z64" i="5" s="1"/>
  <c r="AH114" i="12"/>
  <c r="AH100" i="12" l="1"/>
  <c r="AG98" i="12"/>
  <c r="AD110" i="12"/>
  <c r="AJ99" i="12"/>
  <c r="AF97" i="12"/>
  <c r="AE110" i="12"/>
  <c r="AE106" i="12"/>
  <c r="AI107" i="12"/>
  <c r="AJ107" i="12" s="1"/>
  <c r="Z139" i="12"/>
  <c r="Y6" i="3" s="1"/>
  <c r="AD108" i="12"/>
  <c r="AF109" i="12"/>
  <c r="AG109" i="12" s="1"/>
  <c r="AG102" i="12"/>
  <c r="AD105" i="12"/>
  <c r="AE101" i="12"/>
  <c r="AB111" i="12"/>
  <c r="AG115" i="12"/>
  <c r="AH96" i="12"/>
  <c r="AG112" i="12"/>
  <c r="AF103" i="12"/>
  <c r="AH113" i="12"/>
  <c r="AB104" i="12"/>
  <c r="AA116" i="12"/>
  <c r="AA64" i="5" s="1"/>
  <c r="AI100" i="12"/>
  <c r="AI114" i="12"/>
  <c r="AH98" i="12" l="1"/>
  <c r="AK99" i="12"/>
  <c r="AH109" i="12"/>
  <c r="AI109" i="12" s="1"/>
  <c r="AG97" i="12"/>
  <c r="AH102" i="12"/>
  <c r="AI102" i="12" s="1"/>
  <c r="AF110" i="12"/>
  <c r="AK107" i="12"/>
  <c r="AL107" i="12" s="1"/>
  <c r="AF106" i="12"/>
  <c r="AH115" i="12"/>
  <c r="AE108" i="12"/>
  <c r="AE105" i="12"/>
  <c r="AA139" i="12"/>
  <c r="Z6" i="3" s="1"/>
  <c r="AI96" i="12"/>
  <c r="AH112" i="12"/>
  <c r="AC111" i="12"/>
  <c r="AD111" i="12" s="1"/>
  <c r="AF101" i="12"/>
  <c r="AI113" i="12"/>
  <c r="AG103" i="12"/>
  <c r="AB139" i="12"/>
  <c r="AA6" i="3" s="1"/>
  <c r="AC104" i="12"/>
  <c r="AB116" i="12"/>
  <c r="AB64" i="5" s="1"/>
  <c r="AJ114" i="12"/>
  <c r="AJ100" i="12"/>
  <c r="AI98" i="12" l="1"/>
  <c r="AL99" i="12"/>
  <c r="AG110" i="12"/>
  <c r="AI115" i="12"/>
  <c r="AH97" i="12"/>
  <c r="AF108" i="12"/>
  <c r="AG106" i="12"/>
  <c r="AJ113" i="12"/>
  <c r="AK113" i="12" s="1"/>
  <c r="AF105" i="12"/>
  <c r="AI112" i="12"/>
  <c r="AJ112" i="12" s="1"/>
  <c r="AE111" i="12"/>
  <c r="AJ96" i="12"/>
  <c r="AG101" i="12"/>
  <c r="AH103" i="12"/>
  <c r="AC116" i="12"/>
  <c r="AC64" i="5" s="1"/>
  <c r="AD104" i="12"/>
  <c r="AJ109" i="12"/>
  <c r="AM107" i="12"/>
  <c r="AK100" i="12"/>
  <c r="AJ102" i="12"/>
  <c r="AK114" i="12"/>
  <c r="AJ98" i="12" l="1"/>
  <c r="AM99" i="12"/>
  <c r="AG108" i="12"/>
  <c r="AH108" i="12" s="1"/>
  <c r="AI108" i="12" s="1"/>
  <c r="AC139" i="12"/>
  <c r="AB6" i="3" s="1"/>
  <c r="AJ115" i="12"/>
  <c r="AH110" i="12"/>
  <c r="AK112" i="12"/>
  <c r="AI97" i="12"/>
  <c r="AH106" i="12"/>
  <c r="AF111" i="12"/>
  <c r="AL113" i="12"/>
  <c r="AG105" i="12"/>
  <c r="AK96" i="12"/>
  <c r="AH101" i="12"/>
  <c r="AJ108" i="12"/>
  <c r="AI103" i="12"/>
  <c r="AD139" i="12"/>
  <c r="AC6" i="3" s="1"/>
  <c r="AE104" i="12"/>
  <c r="AD116" i="12"/>
  <c r="AD64" i="5" s="1"/>
  <c r="AK102" i="12"/>
  <c r="AK109" i="12"/>
  <c r="AN107" i="12"/>
  <c r="AL114" i="12"/>
  <c r="AL100" i="12"/>
  <c r="AK98" i="12" l="1"/>
  <c r="AN99" i="12"/>
  <c r="AJ97" i="12"/>
  <c r="AK115" i="12"/>
  <c r="AI110" i="12"/>
  <c r="AL112" i="12"/>
  <c r="AG111" i="12"/>
  <c r="AH111" i="12" s="1"/>
  <c r="AL96" i="12"/>
  <c r="AI106" i="12"/>
  <c r="AM113" i="12"/>
  <c r="AK108" i="12"/>
  <c r="AH105" i="12"/>
  <c r="AI101" i="12"/>
  <c r="AJ103" i="12"/>
  <c r="AE139" i="12"/>
  <c r="AD6" i="3" s="1"/>
  <c r="AF104" i="12"/>
  <c r="AE116" i="12"/>
  <c r="AE64" i="5" s="1"/>
  <c r="AM100" i="12"/>
  <c r="AL102" i="12"/>
  <c r="AL109" i="12"/>
  <c r="AM114" i="12"/>
  <c r="AO107" i="12"/>
  <c r="AM98" i="12" l="1"/>
  <c r="AN98" i="12"/>
  <c r="AL98" i="12"/>
  <c r="AO99" i="12"/>
  <c r="AJ110" i="12"/>
  <c r="AN113" i="12"/>
  <c r="AL115" i="12"/>
  <c r="AM115" i="12" s="1"/>
  <c r="AK97" i="12"/>
  <c r="AM112" i="12"/>
  <c r="AI111" i="12"/>
  <c r="AJ106" i="12"/>
  <c r="AL108" i="12"/>
  <c r="AM108" i="12" s="1"/>
  <c r="AM96" i="12"/>
  <c r="AI105" i="12"/>
  <c r="AJ101" i="12"/>
  <c r="AJ111" i="12"/>
  <c r="AK103" i="12"/>
  <c r="AF139" i="12"/>
  <c r="AE6" i="3" s="1"/>
  <c r="AG104" i="12"/>
  <c r="AF116" i="12"/>
  <c r="AF64" i="5" s="1"/>
  <c r="AN114" i="12"/>
  <c r="AN100" i="12"/>
  <c r="AP107" i="12"/>
  <c r="AM102" i="12"/>
  <c r="AM109" i="12"/>
  <c r="AO98" i="12" l="1"/>
  <c r="AO113" i="12"/>
  <c r="AP113" i="12" s="1"/>
  <c r="AP99" i="12"/>
  <c r="AK110" i="12"/>
  <c r="AJ105" i="12"/>
  <c r="AL97" i="12"/>
  <c r="AN112" i="12"/>
  <c r="AK106" i="12"/>
  <c r="AN115" i="12"/>
  <c r="AN96" i="12"/>
  <c r="AK101" i="12"/>
  <c r="AN108" i="12"/>
  <c r="AK111" i="12"/>
  <c r="AL103" i="12"/>
  <c r="AG139" i="12"/>
  <c r="AF6" i="3" s="1"/>
  <c r="AH104" i="12"/>
  <c r="AG116" i="12"/>
  <c r="AG64" i="5" s="1"/>
  <c r="AO100" i="12"/>
  <c r="AN102" i="12"/>
  <c r="AQ107" i="12"/>
  <c r="AN109" i="12"/>
  <c r="AO114" i="12"/>
  <c r="AP98" i="12" l="1"/>
  <c r="AQ99" i="12"/>
  <c r="AL110" i="12"/>
  <c r="AM97" i="12"/>
  <c r="AK105" i="12"/>
  <c r="AO112" i="12"/>
  <c r="AP112" i="12"/>
  <c r="AO115" i="12"/>
  <c r="AL106" i="12"/>
  <c r="AO96" i="12"/>
  <c r="AO108" i="12"/>
  <c r="AL101" i="12"/>
  <c r="AL111" i="12"/>
  <c r="AM103" i="12"/>
  <c r="AH139" i="12"/>
  <c r="AG6" i="3" s="1"/>
  <c r="AI104" i="12"/>
  <c r="AH116" i="12"/>
  <c r="AH64" i="5" s="1"/>
  <c r="AR107" i="12"/>
  <c r="AP114" i="12"/>
  <c r="AO102" i="12"/>
  <c r="AO109" i="12"/>
  <c r="AQ113" i="12"/>
  <c r="AP100" i="12"/>
  <c r="AQ98" i="12" l="1"/>
  <c r="AR99" i="12"/>
  <c r="AM110" i="12"/>
  <c r="AP115" i="12"/>
  <c r="AN97" i="12"/>
  <c r="AO97" i="12"/>
  <c r="AL105" i="12"/>
  <c r="AQ112" i="12"/>
  <c r="AP96" i="12"/>
  <c r="AM106" i="12"/>
  <c r="AM101" i="12"/>
  <c r="AM111" i="12"/>
  <c r="AP108" i="12"/>
  <c r="AN103" i="12"/>
  <c r="AI139" i="12"/>
  <c r="AH6" i="3" s="1"/>
  <c r="AJ104" i="12"/>
  <c r="AI116" i="12"/>
  <c r="AI64" i="5" s="1"/>
  <c r="AQ100" i="12"/>
  <c r="AP102" i="12"/>
  <c r="AR113" i="12"/>
  <c r="AQ114" i="12"/>
  <c r="AP109" i="12"/>
  <c r="AS107" i="12"/>
  <c r="AR98" i="12" l="1"/>
  <c r="AS98" i="12"/>
  <c r="AS99" i="12"/>
  <c r="AN110" i="12"/>
  <c r="AQ115" i="12"/>
  <c r="AP97" i="12"/>
  <c r="AM105" i="12"/>
  <c r="AR115" i="12"/>
  <c r="AS115" i="12" s="1"/>
  <c r="AR112" i="12"/>
  <c r="AQ96" i="12"/>
  <c r="AR96" i="12"/>
  <c r="AN106" i="12"/>
  <c r="AN111" i="12"/>
  <c r="AN101" i="12"/>
  <c r="AQ108" i="12"/>
  <c r="AO103" i="12"/>
  <c r="AJ139" i="12"/>
  <c r="AI6" i="3" s="1"/>
  <c r="AK104" i="12"/>
  <c r="AJ116" i="12"/>
  <c r="AJ64" i="5" s="1"/>
  <c r="AR114" i="12"/>
  <c r="AT107" i="12"/>
  <c r="AR100" i="12"/>
  <c r="AQ97" i="12"/>
  <c r="AS113" i="12"/>
  <c r="AQ102" i="12"/>
  <c r="AQ109" i="12"/>
  <c r="AT98" i="12" l="1"/>
  <c r="AT99" i="12"/>
  <c r="AU99" i="12"/>
  <c r="AO110" i="12"/>
  <c r="AN105" i="12"/>
  <c r="AS112" i="12"/>
  <c r="AT112" i="12" s="1"/>
  <c r="AS96" i="12"/>
  <c r="AO106" i="12"/>
  <c r="AR108" i="12"/>
  <c r="AO101" i="12"/>
  <c r="AO111" i="12"/>
  <c r="AV99" i="12"/>
  <c r="AP103" i="12"/>
  <c r="AK139" i="12"/>
  <c r="AJ6" i="3" s="1"/>
  <c r="AL104" i="12"/>
  <c r="AK116" i="12"/>
  <c r="AK64" i="5" s="1"/>
  <c r="AT115" i="12"/>
  <c r="AR102" i="12"/>
  <c r="AU107" i="12"/>
  <c r="AR109" i="12"/>
  <c r="AT113" i="12"/>
  <c r="AS100" i="12"/>
  <c r="AS114" i="12"/>
  <c r="AT96" i="12"/>
  <c r="AR97" i="12"/>
  <c r="AU98" i="12" l="1"/>
  <c r="AO105" i="12"/>
  <c r="AP110" i="12"/>
  <c r="AP106" i="12"/>
  <c r="AP101" i="12"/>
  <c r="AS108" i="12"/>
  <c r="AP111" i="12"/>
  <c r="AU112" i="12"/>
  <c r="AW99" i="12"/>
  <c r="AQ103" i="12"/>
  <c r="AL139" i="12"/>
  <c r="AK6" i="3" s="1"/>
  <c r="AM104" i="12"/>
  <c r="AL116" i="12"/>
  <c r="AL64" i="5" s="1"/>
  <c r="AS97" i="12"/>
  <c r="AU113" i="12"/>
  <c r="AT114" i="12"/>
  <c r="AV107" i="12"/>
  <c r="AU115" i="12"/>
  <c r="AU96" i="12"/>
  <c r="AS109" i="12"/>
  <c r="AS102" i="12"/>
  <c r="AT100" i="12"/>
  <c r="AV98" i="12" l="1"/>
  <c r="AP105" i="12"/>
  <c r="AQ110" i="12"/>
  <c r="AQ101" i="12"/>
  <c r="AR101" i="12"/>
  <c r="AT108" i="12"/>
  <c r="AQ106" i="12"/>
  <c r="AQ111" i="12"/>
  <c r="AV112" i="12"/>
  <c r="AR103" i="12"/>
  <c r="AX99" i="12"/>
  <c r="AM139" i="12"/>
  <c r="AL6" i="3" s="1"/>
  <c r="AN104" i="12"/>
  <c r="AM116" i="12"/>
  <c r="AM64" i="5" s="1"/>
  <c r="AW107" i="12"/>
  <c r="AU100" i="12"/>
  <c r="AV96" i="12"/>
  <c r="AT97" i="12"/>
  <c r="AT102" i="12"/>
  <c r="AT109" i="12"/>
  <c r="AV115" i="12"/>
  <c r="AU114" i="12"/>
  <c r="AV113" i="12"/>
  <c r="AW98" i="12" l="1"/>
  <c r="AQ105" i="12"/>
  <c r="AR110" i="12"/>
  <c r="AS101" i="12"/>
  <c r="AR106" i="12"/>
  <c r="AU108" i="12"/>
  <c r="AR111" i="12"/>
  <c r="AW112" i="12"/>
  <c r="AS103" i="12"/>
  <c r="AY99" i="12"/>
  <c r="AN139" i="12"/>
  <c r="AM6" i="3" s="1"/>
  <c r="AO104" i="12"/>
  <c r="AN116" i="12"/>
  <c r="AN64" i="5" s="1"/>
  <c r="AU102" i="12"/>
  <c r="AV114" i="12"/>
  <c r="AU97" i="12"/>
  <c r="AU109" i="12"/>
  <c r="AW115" i="12"/>
  <c r="AW96" i="12"/>
  <c r="AV100" i="12"/>
  <c r="AW113" i="12"/>
  <c r="AT101" i="12"/>
  <c r="AX107" i="12"/>
  <c r="AX98" i="12" l="1"/>
  <c r="AR105" i="12"/>
  <c r="AS110" i="12"/>
  <c r="AV108" i="12"/>
  <c r="AS106" i="12"/>
  <c r="AS111" i="12"/>
  <c r="AX112" i="12"/>
  <c r="AT103" i="12"/>
  <c r="AO139" i="12"/>
  <c r="AN6" i="3" s="1"/>
  <c r="AP104" i="12"/>
  <c r="AO116" i="12"/>
  <c r="AO64" i="5" s="1"/>
  <c r="AW100" i="12"/>
  <c r="AY107" i="12"/>
  <c r="AX96" i="12"/>
  <c r="AV97" i="12"/>
  <c r="AU101" i="12"/>
  <c r="AW114" i="12"/>
  <c r="AV102" i="12"/>
  <c r="AV109" i="12"/>
  <c r="AX113" i="12"/>
  <c r="AX115" i="12"/>
  <c r="AS105" i="12" l="1"/>
  <c r="AY98" i="12"/>
  <c r="AT110" i="12"/>
  <c r="AW108" i="12"/>
  <c r="AT106" i="12"/>
  <c r="AT111" i="12"/>
  <c r="AY112" i="12"/>
  <c r="AU103" i="12"/>
  <c r="AP139" i="12"/>
  <c r="AO6" i="3" s="1"/>
  <c r="AQ104" i="12"/>
  <c r="AP116" i="12"/>
  <c r="AP64" i="5" s="1"/>
  <c r="AV101" i="12"/>
  <c r="AW109" i="12"/>
  <c r="AW102" i="12"/>
  <c r="AY96" i="12"/>
  <c r="AY115" i="12"/>
  <c r="AX114" i="12"/>
  <c r="AW97" i="12"/>
  <c r="AX100" i="12"/>
  <c r="AY113" i="12"/>
  <c r="AT105" i="12" l="1"/>
  <c r="AU105" i="12"/>
  <c r="AU110" i="12"/>
  <c r="AU111" i="12"/>
  <c r="AU106" i="12"/>
  <c r="AX108" i="12"/>
  <c r="AV103" i="12"/>
  <c r="AQ139" i="12"/>
  <c r="AP6" i="3" s="1"/>
  <c r="AR104" i="12"/>
  <c r="AQ116" i="12"/>
  <c r="AQ64" i="5" s="1"/>
  <c r="AY100" i="12"/>
  <c r="AX97" i="12"/>
  <c r="AX102" i="12"/>
  <c r="AX109" i="12"/>
  <c r="AW101" i="12"/>
  <c r="AY114" i="12"/>
  <c r="AV105" i="12" l="1"/>
  <c r="AV111" i="12"/>
  <c r="AV110" i="12"/>
  <c r="AW110" i="12"/>
  <c r="AV106" i="12"/>
  <c r="AY108" i="12"/>
  <c r="AW103" i="12"/>
  <c r="AR139" i="12"/>
  <c r="AQ6" i="3" s="1"/>
  <c r="AS104" i="12"/>
  <c r="AR116" i="12"/>
  <c r="AR64" i="5" s="1"/>
  <c r="AY109" i="12"/>
  <c r="AY97" i="12"/>
  <c r="AX101" i="12"/>
  <c r="AY102" i="12"/>
  <c r="AW106" i="12" l="1"/>
  <c r="AX111" i="12"/>
  <c r="AW111" i="12"/>
  <c r="AW105" i="12"/>
  <c r="AX105" i="12" s="1"/>
  <c r="AX106" i="12"/>
  <c r="AX110" i="12"/>
  <c r="AY110" i="12" s="1"/>
  <c r="AX103" i="12"/>
  <c r="AS139" i="12"/>
  <c r="AR6" i="3" s="1"/>
  <c r="AT104" i="12"/>
  <c r="AS116" i="12"/>
  <c r="AS64" i="5" s="1"/>
  <c r="AY101" i="12"/>
  <c r="AY111" i="12" l="1"/>
  <c r="AY106" i="12"/>
  <c r="AY103" i="12"/>
  <c r="AT139" i="12"/>
  <c r="AS6" i="3" s="1"/>
  <c r="AT116" i="12"/>
  <c r="AT64" i="5" s="1"/>
  <c r="AU104" i="12"/>
  <c r="AY105" i="12"/>
  <c r="AU139" i="12" l="1"/>
  <c r="AT6" i="3" s="1"/>
  <c r="AV104" i="12"/>
  <c r="AU116" i="12"/>
  <c r="AU64" i="5" s="1"/>
  <c r="AV139" i="12" l="1"/>
  <c r="AU6" i="3" s="1"/>
  <c r="AW104" i="12"/>
  <c r="AV116" i="12"/>
  <c r="AV64" i="5" s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C4" i="3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B5" i="1"/>
  <c r="D4" i="6"/>
  <c r="D184" i="7"/>
  <c r="D138" i="7"/>
  <c r="D115" i="7"/>
  <c r="C92" i="7"/>
  <c r="D70" i="7"/>
  <c r="C70" i="7"/>
  <c r="C49" i="7"/>
  <c r="AW139" i="12" l="1"/>
  <c r="AV6" i="3" s="1"/>
  <c r="AX104" i="12"/>
  <c r="AW116" i="12"/>
  <c r="AW64" i="5" s="1"/>
  <c r="AG71" i="7"/>
  <c r="AH71" i="7"/>
  <c r="AI71" i="7"/>
  <c r="AJ71" i="7"/>
  <c r="AK71" i="7"/>
  <c r="AL71" i="7"/>
  <c r="AM71" i="7"/>
  <c r="AN71" i="7"/>
  <c r="AO71" i="7"/>
  <c r="AP71" i="7"/>
  <c r="AQ71" i="7"/>
  <c r="AR71" i="7"/>
  <c r="AS71" i="7"/>
  <c r="AT71" i="7"/>
  <c r="AU71" i="7"/>
  <c r="AV71" i="7"/>
  <c r="AW71" i="7"/>
  <c r="AX71" i="7"/>
  <c r="AG72" i="7"/>
  <c r="AH72" i="7"/>
  <c r="AI72" i="7"/>
  <c r="AJ72" i="7"/>
  <c r="AK72" i="7"/>
  <c r="AL72" i="7"/>
  <c r="AM72" i="7"/>
  <c r="AN72" i="7"/>
  <c r="AO72" i="7"/>
  <c r="AP72" i="7"/>
  <c r="AQ72" i="7"/>
  <c r="AR72" i="7"/>
  <c r="AS72" i="7"/>
  <c r="AT72" i="7"/>
  <c r="AU72" i="7"/>
  <c r="AV72" i="7"/>
  <c r="AW72" i="7"/>
  <c r="AX72" i="7"/>
  <c r="AG73" i="7"/>
  <c r="AH73" i="7"/>
  <c r="AI73" i="7"/>
  <c r="AJ73" i="7"/>
  <c r="AK73" i="7"/>
  <c r="AL73" i="7"/>
  <c r="AM73" i="7"/>
  <c r="AN73" i="7"/>
  <c r="AO73" i="7"/>
  <c r="AP73" i="7"/>
  <c r="AQ73" i="7"/>
  <c r="AR73" i="7"/>
  <c r="AS73" i="7"/>
  <c r="AT73" i="7"/>
  <c r="AU73" i="7"/>
  <c r="AV73" i="7"/>
  <c r="AW73" i="7"/>
  <c r="AX73" i="7"/>
  <c r="AG74" i="7"/>
  <c r="AH74" i="7"/>
  <c r="AI74" i="7"/>
  <c r="AJ74" i="7"/>
  <c r="AK74" i="7"/>
  <c r="AL74" i="7"/>
  <c r="AM74" i="7"/>
  <c r="AN74" i="7"/>
  <c r="AO74" i="7"/>
  <c r="AP74" i="7"/>
  <c r="AQ74" i="7"/>
  <c r="AR74" i="7"/>
  <c r="AS74" i="7"/>
  <c r="AT74" i="7"/>
  <c r="AU74" i="7"/>
  <c r="AV74" i="7"/>
  <c r="AW74" i="7"/>
  <c r="AX74" i="7"/>
  <c r="AG75" i="7"/>
  <c r="AH75" i="7"/>
  <c r="AI75" i="7"/>
  <c r="AJ75" i="7"/>
  <c r="AK75" i="7"/>
  <c r="AL75" i="7"/>
  <c r="AM75" i="7"/>
  <c r="AN75" i="7"/>
  <c r="AO75" i="7"/>
  <c r="AP75" i="7"/>
  <c r="AQ75" i="7"/>
  <c r="AR75" i="7"/>
  <c r="AS75" i="7"/>
  <c r="AT75" i="7"/>
  <c r="AU75" i="7"/>
  <c r="AV75" i="7"/>
  <c r="AW75" i="7"/>
  <c r="AX75" i="7"/>
  <c r="AG76" i="7"/>
  <c r="AH76" i="7"/>
  <c r="AI76" i="7"/>
  <c r="AJ76" i="7"/>
  <c r="AK76" i="7"/>
  <c r="AL76" i="7"/>
  <c r="AM76" i="7"/>
  <c r="AN76" i="7"/>
  <c r="AO76" i="7"/>
  <c r="AP76" i="7"/>
  <c r="AQ76" i="7"/>
  <c r="AR76" i="7"/>
  <c r="AS76" i="7"/>
  <c r="AT76" i="7"/>
  <c r="AU76" i="7"/>
  <c r="AV76" i="7"/>
  <c r="AW76" i="7"/>
  <c r="AX76" i="7"/>
  <c r="AG77" i="7"/>
  <c r="AH77" i="7"/>
  <c r="AI77" i="7"/>
  <c r="AJ77" i="7"/>
  <c r="AK77" i="7"/>
  <c r="AL77" i="7"/>
  <c r="AM77" i="7"/>
  <c r="AN77" i="7"/>
  <c r="AO77" i="7"/>
  <c r="AP77" i="7"/>
  <c r="AQ77" i="7"/>
  <c r="AR77" i="7"/>
  <c r="AS77" i="7"/>
  <c r="AT77" i="7"/>
  <c r="AU77" i="7"/>
  <c r="AV77" i="7"/>
  <c r="AW77" i="7"/>
  <c r="AX77" i="7"/>
  <c r="AG78" i="7"/>
  <c r="AH78" i="7"/>
  <c r="AI78" i="7"/>
  <c r="AJ78" i="7"/>
  <c r="AK78" i="7"/>
  <c r="AL78" i="7"/>
  <c r="AM78" i="7"/>
  <c r="AN78" i="7"/>
  <c r="AO78" i="7"/>
  <c r="AP78" i="7"/>
  <c r="AQ78" i="7"/>
  <c r="AR78" i="7"/>
  <c r="AS78" i="7"/>
  <c r="AT78" i="7"/>
  <c r="AU78" i="7"/>
  <c r="AV78" i="7"/>
  <c r="AW78" i="7"/>
  <c r="AX78" i="7"/>
  <c r="AG79" i="7"/>
  <c r="AH79" i="7"/>
  <c r="AI79" i="7"/>
  <c r="AJ79" i="7"/>
  <c r="AK79" i="7"/>
  <c r="AL79" i="7"/>
  <c r="AM79" i="7"/>
  <c r="AN79" i="7"/>
  <c r="AO79" i="7"/>
  <c r="AP79" i="7"/>
  <c r="AQ79" i="7"/>
  <c r="AR79" i="7"/>
  <c r="AS79" i="7"/>
  <c r="AT79" i="7"/>
  <c r="AU79" i="7"/>
  <c r="AV79" i="7"/>
  <c r="AW79" i="7"/>
  <c r="AX79" i="7"/>
  <c r="AG80" i="7"/>
  <c r="AH80" i="7"/>
  <c r="AI80" i="7"/>
  <c r="AJ80" i="7"/>
  <c r="AK80" i="7"/>
  <c r="AL80" i="7"/>
  <c r="AM80" i="7"/>
  <c r="AN80" i="7"/>
  <c r="AO80" i="7"/>
  <c r="AP80" i="7"/>
  <c r="AQ80" i="7"/>
  <c r="AR80" i="7"/>
  <c r="AS80" i="7"/>
  <c r="AT80" i="7"/>
  <c r="AU80" i="7"/>
  <c r="AV80" i="7"/>
  <c r="AW80" i="7"/>
  <c r="AX80" i="7"/>
  <c r="AG81" i="7"/>
  <c r="AH81" i="7"/>
  <c r="AI81" i="7"/>
  <c r="AJ81" i="7"/>
  <c r="AK81" i="7"/>
  <c r="AL81" i="7"/>
  <c r="AM81" i="7"/>
  <c r="AN81" i="7"/>
  <c r="AO81" i="7"/>
  <c r="AP81" i="7"/>
  <c r="AQ81" i="7"/>
  <c r="AR81" i="7"/>
  <c r="AS81" i="7"/>
  <c r="AT81" i="7"/>
  <c r="AU81" i="7"/>
  <c r="AV81" i="7"/>
  <c r="AW81" i="7"/>
  <c r="AX81" i="7"/>
  <c r="AG82" i="7"/>
  <c r="AH82" i="7"/>
  <c r="AI82" i="7"/>
  <c r="AJ82" i="7"/>
  <c r="AK82" i="7"/>
  <c r="AL82" i="7"/>
  <c r="AM82" i="7"/>
  <c r="AN82" i="7"/>
  <c r="AO82" i="7"/>
  <c r="AP82" i="7"/>
  <c r="AQ82" i="7"/>
  <c r="AR82" i="7"/>
  <c r="AS82" i="7"/>
  <c r="AT82" i="7"/>
  <c r="AU82" i="7"/>
  <c r="AV82" i="7"/>
  <c r="AW82" i="7"/>
  <c r="AX82" i="7"/>
  <c r="AG83" i="7"/>
  <c r="AH83" i="7"/>
  <c r="AI83" i="7"/>
  <c r="AJ83" i="7"/>
  <c r="AK83" i="7"/>
  <c r="AL83" i="7"/>
  <c r="AM83" i="7"/>
  <c r="AN83" i="7"/>
  <c r="AO83" i="7"/>
  <c r="AP83" i="7"/>
  <c r="AQ83" i="7"/>
  <c r="AR83" i="7"/>
  <c r="AS83" i="7"/>
  <c r="AT83" i="7"/>
  <c r="AU83" i="7"/>
  <c r="AV83" i="7"/>
  <c r="AW83" i="7"/>
  <c r="AX83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AW84" i="7"/>
  <c r="AX84" i="7"/>
  <c r="AG85" i="7"/>
  <c r="AH85" i="7"/>
  <c r="AI85" i="7"/>
  <c r="AJ85" i="7"/>
  <c r="AK85" i="7"/>
  <c r="AL85" i="7"/>
  <c r="AM85" i="7"/>
  <c r="AN85" i="7"/>
  <c r="AO85" i="7"/>
  <c r="AP85" i="7"/>
  <c r="AQ85" i="7"/>
  <c r="AR85" i="7"/>
  <c r="AS85" i="7"/>
  <c r="AT85" i="7"/>
  <c r="AU85" i="7"/>
  <c r="AV85" i="7"/>
  <c r="AW85" i="7"/>
  <c r="AX85" i="7"/>
  <c r="AG86" i="7"/>
  <c r="AH86" i="7"/>
  <c r="AI86" i="7"/>
  <c r="AJ86" i="7"/>
  <c r="AK86" i="7"/>
  <c r="AL86" i="7"/>
  <c r="AM86" i="7"/>
  <c r="AN86" i="7"/>
  <c r="AO86" i="7"/>
  <c r="AP86" i="7"/>
  <c r="AQ86" i="7"/>
  <c r="AR86" i="7"/>
  <c r="AS86" i="7"/>
  <c r="AT86" i="7"/>
  <c r="AU86" i="7"/>
  <c r="AV86" i="7"/>
  <c r="AW86" i="7"/>
  <c r="AX86" i="7"/>
  <c r="AG87" i="7"/>
  <c r="AH87" i="7"/>
  <c r="AI87" i="7"/>
  <c r="AJ87" i="7"/>
  <c r="AK87" i="7"/>
  <c r="AL87" i="7"/>
  <c r="AM87" i="7"/>
  <c r="AN87" i="7"/>
  <c r="AO87" i="7"/>
  <c r="AP87" i="7"/>
  <c r="AQ87" i="7"/>
  <c r="AR87" i="7"/>
  <c r="AS87" i="7"/>
  <c r="AT87" i="7"/>
  <c r="AU87" i="7"/>
  <c r="AV87" i="7"/>
  <c r="AW87" i="7"/>
  <c r="AX87" i="7"/>
  <c r="AG88" i="7"/>
  <c r="AH88" i="7"/>
  <c r="AI88" i="7"/>
  <c r="AJ88" i="7"/>
  <c r="AK88" i="7"/>
  <c r="AL88" i="7"/>
  <c r="AM88" i="7"/>
  <c r="AN88" i="7"/>
  <c r="AO88" i="7"/>
  <c r="AP88" i="7"/>
  <c r="AQ88" i="7"/>
  <c r="AR88" i="7"/>
  <c r="AS88" i="7"/>
  <c r="AT88" i="7"/>
  <c r="AU88" i="7"/>
  <c r="AV88" i="7"/>
  <c r="AW88" i="7"/>
  <c r="AX88" i="7"/>
  <c r="AG89" i="7"/>
  <c r="AH89" i="7"/>
  <c r="AI89" i="7"/>
  <c r="AJ89" i="7"/>
  <c r="AK89" i="7"/>
  <c r="AL89" i="7"/>
  <c r="AM89" i="7"/>
  <c r="AN89" i="7"/>
  <c r="AO89" i="7"/>
  <c r="AP89" i="7"/>
  <c r="AQ89" i="7"/>
  <c r="AR89" i="7"/>
  <c r="AS89" i="7"/>
  <c r="AT89" i="7"/>
  <c r="AU89" i="7"/>
  <c r="AV89" i="7"/>
  <c r="AW89" i="7"/>
  <c r="AX89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F71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AF73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B74" i="7"/>
  <c r="AC74" i="7"/>
  <c r="AD74" i="7"/>
  <c r="AE74" i="7"/>
  <c r="AF74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B75" i="7"/>
  <c r="AC75" i="7"/>
  <c r="AD75" i="7"/>
  <c r="AE75" i="7"/>
  <c r="AF75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AF76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F78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F81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F82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F83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F85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F86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F87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F89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AX139" i="12" l="1"/>
  <c r="AW6" i="3" s="1"/>
  <c r="AY104" i="12"/>
  <c r="AX116" i="12"/>
  <c r="AX64" i="5" s="1"/>
  <c r="H8" i="5"/>
  <c r="I8" i="5"/>
  <c r="J8" i="5"/>
  <c r="K8" i="5"/>
  <c r="L8" i="5" s="1"/>
  <c r="M8" i="5" s="1"/>
  <c r="N8" i="5" s="1"/>
  <c r="O8" i="5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/>
  <c r="AH8" i="5" s="1"/>
  <c r="AI8" i="5" s="1"/>
  <c r="AJ8" i="5" s="1"/>
  <c r="AK8" i="5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I9" i="5"/>
  <c r="J9" i="5"/>
  <c r="H10" i="5"/>
  <c r="H9" i="5" s="1"/>
  <c r="I10" i="5"/>
  <c r="J10" i="5" s="1"/>
  <c r="K10" i="5" s="1"/>
  <c r="H11" i="5"/>
  <c r="I11" i="5"/>
  <c r="J11" i="5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AS11" i="5" s="1"/>
  <c r="AT11" i="5" s="1"/>
  <c r="AU11" i="5" s="1"/>
  <c r="AV11" i="5" s="1"/>
  <c r="AW11" i="5" s="1"/>
  <c r="AX11" i="5" s="1"/>
  <c r="AY11" i="5" s="1"/>
  <c r="H14" i="5"/>
  <c r="I14" i="5"/>
  <c r="J14" i="5" s="1"/>
  <c r="K14" i="5" s="1"/>
  <c r="L14" i="5" s="1"/>
  <c r="M14" i="5"/>
  <c r="N14" i="5" s="1"/>
  <c r="O14" i="5" s="1"/>
  <c r="P14" i="5" s="1"/>
  <c r="Q14" i="5" s="1"/>
  <c r="R14" i="5" s="1"/>
  <c r="S14" i="5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AH14" i="5" s="1"/>
  <c r="AI14" i="5" s="1"/>
  <c r="AJ14" i="5" s="1"/>
  <c r="AK14" i="5" s="1"/>
  <c r="AL14" i="5"/>
  <c r="AM14" i="5" s="1"/>
  <c r="AN14" i="5" s="1"/>
  <c r="AO14" i="5" s="1"/>
  <c r="AP14" i="5" s="1"/>
  <c r="AQ14" i="5" s="1"/>
  <c r="AR14" i="5" s="1"/>
  <c r="AS14" i="5" s="1"/>
  <c r="AT14" i="5" s="1"/>
  <c r="AU14" i="5" s="1"/>
  <c r="AV14" i="5" s="1"/>
  <c r="AW14" i="5" s="1"/>
  <c r="AX14" i="5" s="1"/>
  <c r="AY14" i="5" s="1"/>
  <c r="H16" i="5"/>
  <c r="H17" i="5"/>
  <c r="I17" i="5"/>
  <c r="J17" i="5" s="1"/>
  <c r="K17" i="5" s="1"/>
  <c r="L17" i="5" s="1"/>
  <c r="M17" i="5" s="1"/>
  <c r="N17" i="5" s="1"/>
  <c r="O17" i="5" s="1"/>
  <c r="P17" i="5" s="1"/>
  <c r="Q17" i="5" s="1"/>
  <c r="R17" i="5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/>
  <c r="AM17" i="5" s="1"/>
  <c r="AN17" i="5" s="1"/>
  <c r="AO17" i="5" s="1"/>
  <c r="AP17" i="5" s="1"/>
  <c r="AQ17" i="5" s="1"/>
  <c r="AR17" i="5" s="1"/>
  <c r="AS17" i="5" s="1"/>
  <c r="AT17" i="5" s="1"/>
  <c r="AU17" i="5" s="1"/>
  <c r="AV17" i="5" s="1"/>
  <c r="AW17" i="5" s="1"/>
  <c r="AX17" i="5" s="1"/>
  <c r="AY17" i="5" s="1"/>
  <c r="H18" i="5"/>
  <c r="I18" i="5"/>
  <c r="J18" i="5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AA18" i="5" s="1"/>
  <c r="AB18" i="5" s="1"/>
  <c r="AC18" i="5" s="1"/>
  <c r="AD18" i="5" s="1"/>
  <c r="AE18" i="5" s="1"/>
  <c r="AF18" i="5" s="1"/>
  <c r="AG18" i="5" s="1"/>
  <c r="AH18" i="5" s="1"/>
  <c r="AI18" i="5" s="1"/>
  <c r="AJ18" i="5" s="1"/>
  <c r="AK18" i="5" s="1"/>
  <c r="AL18" i="5" s="1"/>
  <c r="AM18" i="5" s="1"/>
  <c r="AN18" i="5" s="1"/>
  <c r="AO18" i="5" s="1"/>
  <c r="AP18" i="5" s="1"/>
  <c r="AQ18" i="5" s="1"/>
  <c r="AR18" i="5" s="1"/>
  <c r="AS18" i="5" s="1"/>
  <c r="AT18" i="5" s="1"/>
  <c r="AU18" i="5" s="1"/>
  <c r="AV18" i="5" s="1"/>
  <c r="AW18" i="5" s="1"/>
  <c r="AX18" i="5" s="1"/>
  <c r="AY18" i="5" s="1"/>
  <c r="H22" i="5"/>
  <c r="I22" i="5"/>
  <c r="J22" i="5"/>
  <c r="K22" i="5" s="1"/>
  <c r="L22" i="5" s="1"/>
  <c r="M22" i="5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/>
  <c r="Z22" i="5" s="1"/>
  <c r="AA22" i="5" s="1"/>
  <c r="AB22" i="5" s="1"/>
  <c r="AC22" i="5" s="1"/>
  <c r="AD22" i="5" s="1"/>
  <c r="AE22" i="5" s="1"/>
  <c r="AF22" i="5" s="1"/>
  <c r="AG22" i="5" s="1"/>
  <c r="AH22" i="5" s="1"/>
  <c r="AI22" i="5" s="1"/>
  <c r="AJ22" i="5" s="1"/>
  <c r="AK22" i="5" s="1"/>
  <c r="AL22" i="5" s="1"/>
  <c r="AM22" i="5" s="1"/>
  <c r="AN22" i="5" s="1"/>
  <c r="AO22" i="5" s="1"/>
  <c r="AP22" i="5"/>
  <c r="AQ22" i="5" s="1"/>
  <c r="AR22" i="5" s="1"/>
  <c r="AS22" i="5" s="1"/>
  <c r="AT22" i="5" s="1"/>
  <c r="AU22" i="5" s="1"/>
  <c r="AV22" i="5" s="1"/>
  <c r="AW22" i="5" s="1"/>
  <c r="AX22" i="5" s="1"/>
  <c r="AY22" i="5" s="1"/>
  <c r="I25" i="5"/>
  <c r="J25" i="5"/>
  <c r="H26" i="5"/>
  <c r="H25" i="5" s="1"/>
  <c r="I26" i="5"/>
  <c r="J26" i="5"/>
  <c r="K26" i="5" s="1"/>
  <c r="H28" i="5"/>
  <c r="H27" i="5" s="1"/>
  <c r="I28" i="5"/>
  <c r="H29" i="5"/>
  <c r="I29" i="5"/>
  <c r="J29" i="5"/>
  <c r="K29" i="5" s="1"/>
  <c r="L29" i="5" s="1"/>
  <c r="M29" i="5"/>
  <c r="N29" i="5" s="1"/>
  <c r="O29" i="5" s="1"/>
  <c r="P29" i="5" s="1"/>
  <c r="Q29" i="5" s="1"/>
  <c r="R29" i="5" s="1"/>
  <c r="S29" i="5" s="1"/>
  <c r="T29" i="5" s="1"/>
  <c r="U29" i="5" s="1"/>
  <c r="V29" i="5"/>
  <c r="W29" i="5" s="1"/>
  <c r="X29" i="5" s="1"/>
  <c r="Y29" i="5" s="1"/>
  <c r="Z29" i="5" s="1"/>
  <c r="AA29" i="5" s="1"/>
  <c r="AB29" i="5" s="1"/>
  <c r="AC29" i="5" s="1"/>
  <c r="AD29" i="5" s="1"/>
  <c r="AE29" i="5" s="1"/>
  <c r="AF29" i="5" s="1"/>
  <c r="AG29" i="5" s="1"/>
  <c r="AH29" i="5" s="1"/>
  <c r="AI29" i="5" s="1"/>
  <c r="AJ29" i="5" s="1"/>
  <c r="AK29" i="5" s="1"/>
  <c r="AL29" i="5" s="1"/>
  <c r="AM29" i="5" s="1"/>
  <c r="AN29" i="5" s="1"/>
  <c r="AO29" i="5" s="1"/>
  <c r="AP29" i="5"/>
  <c r="AQ29" i="5" s="1"/>
  <c r="AR29" i="5" s="1"/>
  <c r="AS29" i="5" s="1"/>
  <c r="AT29" i="5" s="1"/>
  <c r="AU29" i="5" s="1"/>
  <c r="AV29" i="5" s="1"/>
  <c r="AW29" i="5" s="1"/>
  <c r="AX29" i="5" s="1"/>
  <c r="AY29" i="5" s="1"/>
  <c r="H31" i="5"/>
  <c r="I31" i="5"/>
  <c r="H32" i="5"/>
  <c r="I32" i="5" s="1"/>
  <c r="J32" i="5" s="1"/>
  <c r="K32" i="5"/>
  <c r="L32" i="5" s="1"/>
  <c r="M32" i="5" s="1"/>
  <c r="N32" i="5" s="1"/>
  <c r="O32" i="5" s="1"/>
  <c r="P32" i="5" s="1"/>
  <c r="Q32" i="5" s="1"/>
  <c r="R32" i="5" s="1"/>
  <c r="S32" i="5" s="1"/>
  <c r="T32" i="5" s="1"/>
  <c r="U32" i="5" s="1"/>
  <c r="V32" i="5" s="1"/>
  <c r="W32" i="5" s="1"/>
  <c r="X32" i="5" s="1"/>
  <c r="Y32" i="5" s="1"/>
  <c r="Z32" i="5" s="1"/>
  <c r="AA32" i="5" s="1"/>
  <c r="AB32" i="5" s="1"/>
  <c r="AC32" i="5" s="1"/>
  <c r="AD32" i="5" s="1"/>
  <c r="AE32" i="5" s="1"/>
  <c r="AF32" i="5" s="1"/>
  <c r="AG32" i="5" s="1"/>
  <c r="AH32" i="5" s="1"/>
  <c r="AI32" i="5" s="1"/>
  <c r="AJ32" i="5" s="1"/>
  <c r="AK32" i="5" s="1"/>
  <c r="AL32" i="5" s="1"/>
  <c r="AM32" i="5" s="1"/>
  <c r="AN32" i="5" s="1"/>
  <c r="AO32" i="5" s="1"/>
  <c r="AP32" i="5" s="1"/>
  <c r="AQ32" i="5" s="1"/>
  <c r="AR32" i="5" s="1"/>
  <c r="AS32" i="5" s="1"/>
  <c r="AT32" i="5" s="1"/>
  <c r="AU32" i="5" s="1"/>
  <c r="AV32" i="5" s="1"/>
  <c r="AW32" i="5" s="1"/>
  <c r="AX32" i="5" s="1"/>
  <c r="AY32" i="5" s="1"/>
  <c r="H33" i="5"/>
  <c r="I33" i="5"/>
  <c r="J33" i="5" s="1"/>
  <c r="K33" i="5"/>
  <c r="L33" i="5"/>
  <c r="M33" i="5" s="1"/>
  <c r="N33" i="5" s="1"/>
  <c r="O33" i="5"/>
  <c r="P33" i="5" s="1"/>
  <c r="Q33" i="5" s="1"/>
  <c r="R33" i="5" s="1"/>
  <c r="S33" i="5" s="1"/>
  <c r="T33" i="5" s="1"/>
  <c r="U33" i="5" s="1"/>
  <c r="V33" i="5" s="1"/>
  <c r="W33" i="5" s="1"/>
  <c r="X33" i="5"/>
  <c r="Y33" i="5"/>
  <c r="Z33" i="5" s="1"/>
  <c r="AA33" i="5" s="1"/>
  <c r="AB33" i="5" s="1"/>
  <c r="AC33" i="5" s="1"/>
  <c r="AD33" i="5" s="1"/>
  <c r="AE33" i="5" s="1"/>
  <c r="AF33" i="5" s="1"/>
  <c r="AG33" i="5" s="1"/>
  <c r="AH33" i="5" s="1"/>
  <c r="AI33" i="5" s="1"/>
  <c r="AJ33" i="5" s="1"/>
  <c r="AK33" i="5" s="1"/>
  <c r="AL33" i="5" s="1"/>
  <c r="AM33" i="5" s="1"/>
  <c r="AN33" i="5" s="1"/>
  <c r="AO33" i="5" s="1"/>
  <c r="AP33" i="5" s="1"/>
  <c r="AQ33" i="5" s="1"/>
  <c r="AR33" i="5" s="1"/>
  <c r="AS33" i="5" s="1"/>
  <c r="AT33" i="5" s="1"/>
  <c r="AU33" i="5" s="1"/>
  <c r="AV33" i="5" s="1"/>
  <c r="AW33" i="5" s="1"/>
  <c r="AX33" i="5" s="1"/>
  <c r="AY33" i="5" s="1"/>
  <c r="H35" i="5"/>
  <c r="I35" i="5"/>
  <c r="J35" i="5" s="1"/>
  <c r="K35" i="5"/>
  <c r="H36" i="5"/>
  <c r="I36" i="5"/>
  <c r="J36" i="5" s="1"/>
  <c r="K36" i="5"/>
  <c r="L36" i="5" s="1"/>
  <c r="M36" i="5" s="1"/>
  <c r="N36" i="5" s="1"/>
  <c r="O36" i="5"/>
  <c r="P36" i="5" s="1"/>
  <c r="Q36" i="5" s="1"/>
  <c r="R36" i="5" s="1"/>
  <c r="S36" i="5" s="1"/>
  <c r="T36" i="5" s="1"/>
  <c r="U36" i="5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AP36" i="5" s="1"/>
  <c r="AQ36" i="5" s="1"/>
  <c r="AR36" i="5" s="1"/>
  <c r="AS36" i="5" s="1"/>
  <c r="AT36" i="5" s="1"/>
  <c r="AU36" i="5" s="1"/>
  <c r="AV36" i="5" s="1"/>
  <c r="AW36" i="5" s="1"/>
  <c r="AX36" i="5" s="1"/>
  <c r="AY36" i="5" s="1"/>
  <c r="H37" i="5"/>
  <c r="I37" i="5"/>
  <c r="J37" i="5" s="1"/>
  <c r="K37" i="5" s="1"/>
  <c r="L37" i="5" s="1"/>
  <c r="M37" i="5"/>
  <c r="N37" i="5" s="1"/>
  <c r="O37" i="5" s="1"/>
  <c r="P37" i="5" s="1"/>
  <c r="Q37" i="5" s="1"/>
  <c r="R37" i="5" s="1"/>
  <c r="S37" i="5" s="1"/>
  <c r="T37" i="5" s="1"/>
  <c r="U37" i="5" s="1"/>
  <c r="V37" i="5" s="1"/>
  <c r="W37" i="5" s="1"/>
  <c r="X37" i="5" s="1"/>
  <c r="Y37" i="5" s="1"/>
  <c r="Z37" i="5" s="1"/>
  <c r="AA37" i="5" s="1"/>
  <c r="AB37" i="5" s="1"/>
  <c r="AC37" i="5" s="1"/>
  <c r="AD37" i="5" s="1"/>
  <c r="AE37" i="5" s="1"/>
  <c r="AF37" i="5" s="1"/>
  <c r="AG37" i="5" s="1"/>
  <c r="AH37" i="5" s="1"/>
  <c r="AI37" i="5" s="1"/>
  <c r="AJ37" i="5" s="1"/>
  <c r="AK37" i="5" s="1"/>
  <c r="AL37" i="5" s="1"/>
  <c r="AM37" i="5" s="1"/>
  <c r="AN37" i="5" s="1"/>
  <c r="AO37" i="5" s="1"/>
  <c r="AP37" i="5" s="1"/>
  <c r="AQ37" i="5" s="1"/>
  <c r="AR37" i="5" s="1"/>
  <c r="AS37" i="5" s="1"/>
  <c r="AT37" i="5" s="1"/>
  <c r="AU37" i="5" s="1"/>
  <c r="AV37" i="5" s="1"/>
  <c r="AW37" i="5" s="1"/>
  <c r="AX37" i="5" s="1"/>
  <c r="AY37" i="5" s="1"/>
  <c r="H38" i="5"/>
  <c r="I38" i="5" s="1"/>
  <c r="J38" i="5" s="1"/>
  <c r="K38" i="5" s="1"/>
  <c r="L38" i="5"/>
  <c r="M38" i="5" s="1"/>
  <c r="N38" i="5" s="1"/>
  <c r="O38" i="5" s="1"/>
  <c r="P38" i="5" s="1"/>
  <c r="Q38" i="5" s="1"/>
  <c r="R38" i="5" s="1"/>
  <c r="S38" i="5" s="1"/>
  <c r="T38" i="5" s="1"/>
  <c r="U38" i="5" s="1"/>
  <c r="V38" i="5" s="1"/>
  <c r="W38" i="5" s="1"/>
  <c r="X38" i="5" s="1"/>
  <c r="Y38" i="5" s="1"/>
  <c r="Z38" i="5" s="1"/>
  <c r="AA38" i="5" s="1"/>
  <c r="AB38" i="5" s="1"/>
  <c r="AC38" i="5" s="1"/>
  <c r="AD38" i="5" s="1"/>
  <c r="AE38" i="5" s="1"/>
  <c r="AF38" i="5" s="1"/>
  <c r="AG38" i="5" s="1"/>
  <c r="AH38" i="5" s="1"/>
  <c r="AI38" i="5" s="1"/>
  <c r="AJ38" i="5" s="1"/>
  <c r="AK38" i="5" s="1"/>
  <c r="AL38" i="5" s="1"/>
  <c r="AM38" i="5" s="1"/>
  <c r="AN38" i="5" s="1"/>
  <c r="AO38" i="5" s="1"/>
  <c r="AP38" i="5" s="1"/>
  <c r="AQ38" i="5" s="1"/>
  <c r="AR38" i="5" s="1"/>
  <c r="AS38" i="5" s="1"/>
  <c r="AT38" i="5" s="1"/>
  <c r="AU38" i="5" s="1"/>
  <c r="AV38" i="5" s="1"/>
  <c r="AW38" i="5" s="1"/>
  <c r="AX38" i="5" s="1"/>
  <c r="AY38" i="5" s="1"/>
  <c r="H43" i="5"/>
  <c r="H44" i="5"/>
  <c r="I44" i="5" s="1"/>
  <c r="J44" i="5" s="1"/>
  <c r="K44" i="5" s="1"/>
  <c r="L44" i="5" s="1"/>
  <c r="M44" i="5"/>
  <c r="N44" i="5" s="1"/>
  <c r="O44" i="5" s="1"/>
  <c r="P44" i="5" s="1"/>
  <c r="Q44" i="5"/>
  <c r="R44" i="5" s="1"/>
  <c r="S44" i="5" s="1"/>
  <c r="T44" i="5" s="1"/>
  <c r="U44" i="5" s="1"/>
  <c r="V44" i="5" s="1"/>
  <c r="W44" i="5" s="1"/>
  <c r="X44" i="5"/>
  <c r="Y44" i="5" s="1"/>
  <c r="Z44" i="5" s="1"/>
  <c r="AA44" i="5" s="1"/>
  <c r="AB44" i="5" s="1"/>
  <c r="AC44" i="5" s="1"/>
  <c r="AD44" i="5" s="1"/>
  <c r="AE44" i="5" s="1"/>
  <c r="AF44" i="5" s="1"/>
  <c r="AG44" i="5" s="1"/>
  <c r="AH44" i="5" s="1"/>
  <c r="AI44" i="5" s="1"/>
  <c r="AJ44" i="5" s="1"/>
  <c r="AK44" i="5" s="1"/>
  <c r="AL44" i="5" s="1"/>
  <c r="AM44" i="5" s="1"/>
  <c r="AN44" i="5" s="1"/>
  <c r="AO44" i="5" s="1"/>
  <c r="AP44" i="5" s="1"/>
  <c r="AQ44" i="5" s="1"/>
  <c r="AR44" i="5" s="1"/>
  <c r="AS44" i="5" s="1"/>
  <c r="AT44" i="5" s="1"/>
  <c r="AU44" i="5" s="1"/>
  <c r="AV44" i="5" s="1"/>
  <c r="AW44" i="5" s="1"/>
  <c r="AX44" i="5" s="1"/>
  <c r="AY44" i="5" s="1"/>
  <c r="H45" i="5"/>
  <c r="I45" i="5"/>
  <c r="J45" i="5" s="1"/>
  <c r="K45" i="5"/>
  <c r="L45" i="5" s="1"/>
  <c r="M45" i="5" s="1"/>
  <c r="N45" i="5" s="1"/>
  <c r="O45" i="5" s="1"/>
  <c r="P45" i="5" s="1"/>
  <c r="Q45" i="5" s="1"/>
  <c r="R45" i="5" s="1"/>
  <c r="S45" i="5" s="1"/>
  <c r="T45" i="5" s="1"/>
  <c r="U45" i="5" s="1"/>
  <c r="V45" i="5" s="1"/>
  <c r="W45" i="5" s="1"/>
  <c r="X45" i="5" s="1"/>
  <c r="Y45" i="5" s="1"/>
  <c r="Z45" i="5" s="1"/>
  <c r="AA45" i="5" s="1"/>
  <c r="AB45" i="5" s="1"/>
  <c r="AC45" i="5" s="1"/>
  <c r="AD45" i="5" s="1"/>
  <c r="AE45" i="5" s="1"/>
  <c r="AF45" i="5" s="1"/>
  <c r="AG45" i="5" s="1"/>
  <c r="AH45" i="5" s="1"/>
  <c r="AI45" i="5" s="1"/>
  <c r="AJ45" i="5" s="1"/>
  <c r="AK45" i="5" s="1"/>
  <c r="AL45" i="5" s="1"/>
  <c r="AM45" i="5" s="1"/>
  <c r="AN45" i="5" s="1"/>
  <c r="AO45" i="5" s="1"/>
  <c r="AP45" i="5" s="1"/>
  <c r="AQ45" i="5" s="1"/>
  <c r="AR45" i="5" s="1"/>
  <c r="AS45" i="5" s="1"/>
  <c r="AT45" i="5" s="1"/>
  <c r="AU45" i="5" s="1"/>
  <c r="AV45" i="5" s="1"/>
  <c r="AW45" i="5" s="1"/>
  <c r="AX45" i="5" s="1"/>
  <c r="AY45" i="5" s="1"/>
  <c r="H47" i="5"/>
  <c r="H48" i="5"/>
  <c r="I48" i="5" s="1"/>
  <c r="J48" i="5" s="1"/>
  <c r="K48" i="5" s="1"/>
  <c r="L48" i="5" s="1"/>
  <c r="M48" i="5"/>
  <c r="N48" i="5" s="1"/>
  <c r="O48" i="5" s="1"/>
  <c r="P48" i="5" s="1"/>
  <c r="Q48" i="5"/>
  <c r="R48" i="5" s="1"/>
  <c r="S48" i="5" s="1"/>
  <c r="T48" i="5" s="1"/>
  <c r="U48" i="5" s="1"/>
  <c r="V48" i="5" s="1"/>
  <c r="W48" i="5" s="1"/>
  <c r="X48" i="5"/>
  <c r="Y48" i="5" s="1"/>
  <c r="Z48" i="5" s="1"/>
  <c r="AA48" i="5" s="1"/>
  <c r="AB48" i="5" s="1"/>
  <c r="AC48" i="5" s="1"/>
  <c r="AD48" i="5" s="1"/>
  <c r="AE48" i="5" s="1"/>
  <c r="AF48" i="5" s="1"/>
  <c r="AG48" i="5" s="1"/>
  <c r="AH48" i="5" s="1"/>
  <c r="AI48" i="5" s="1"/>
  <c r="AJ48" i="5" s="1"/>
  <c r="AK48" i="5" s="1"/>
  <c r="AL48" i="5" s="1"/>
  <c r="AM48" i="5" s="1"/>
  <c r="AN48" i="5" s="1"/>
  <c r="AO48" i="5" s="1"/>
  <c r="AP48" i="5" s="1"/>
  <c r="AQ48" i="5" s="1"/>
  <c r="AR48" i="5" s="1"/>
  <c r="AS48" i="5" s="1"/>
  <c r="AT48" i="5" s="1"/>
  <c r="AU48" i="5" s="1"/>
  <c r="AV48" i="5" s="1"/>
  <c r="AW48" i="5" s="1"/>
  <c r="AX48" i="5" s="1"/>
  <c r="AY48" i="5" s="1"/>
  <c r="H49" i="5"/>
  <c r="I49" i="5"/>
  <c r="J49" i="5" s="1"/>
  <c r="K49" i="5"/>
  <c r="L49" i="5"/>
  <c r="M49" i="5" s="1"/>
  <c r="N49" i="5" s="1"/>
  <c r="O49" i="5" s="1"/>
  <c r="P49" i="5" s="1"/>
  <c r="Q49" i="5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AH49" i="5" s="1"/>
  <c r="AI49" i="5" s="1"/>
  <c r="AJ49" i="5" s="1"/>
  <c r="AK49" i="5" s="1"/>
  <c r="AL49" i="5" s="1"/>
  <c r="AM49" i="5" s="1"/>
  <c r="AN49" i="5" s="1"/>
  <c r="AO49" i="5" s="1"/>
  <c r="AP49" i="5" s="1"/>
  <c r="AQ49" i="5" s="1"/>
  <c r="AR49" i="5" s="1"/>
  <c r="AS49" i="5" s="1"/>
  <c r="AT49" i="5" s="1"/>
  <c r="AU49" i="5" s="1"/>
  <c r="AV49" i="5" s="1"/>
  <c r="AW49" i="5" s="1"/>
  <c r="AX49" i="5" s="1"/>
  <c r="AY49" i="5" s="1"/>
  <c r="H50" i="5"/>
  <c r="I50" i="5"/>
  <c r="J50" i="5" s="1"/>
  <c r="K50" i="5"/>
  <c r="L50" i="5" s="1"/>
  <c r="M50" i="5" s="1"/>
  <c r="N50" i="5" s="1"/>
  <c r="O50" i="5" s="1"/>
  <c r="P50" i="5" s="1"/>
  <c r="Q50" i="5" s="1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AD50" i="5" s="1"/>
  <c r="AE50" i="5" s="1"/>
  <c r="AF50" i="5" s="1"/>
  <c r="AG50" i="5" s="1"/>
  <c r="AH50" i="5" s="1"/>
  <c r="AI50" i="5" s="1"/>
  <c r="AJ50" i="5" s="1"/>
  <c r="AK50" i="5" s="1"/>
  <c r="AL50" i="5" s="1"/>
  <c r="AM50" i="5" s="1"/>
  <c r="AN50" i="5" s="1"/>
  <c r="AO50" i="5" s="1"/>
  <c r="AP50" i="5" s="1"/>
  <c r="AQ50" i="5" s="1"/>
  <c r="AR50" i="5" s="1"/>
  <c r="AS50" i="5" s="1"/>
  <c r="AT50" i="5" s="1"/>
  <c r="AU50" i="5" s="1"/>
  <c r="AV50" i="5" s="1"/>
  <c r="AW50" i="5" s="1"/>
  <c r="AX50" i="5" s="1"/>
  <c r="AY50" i="5" s="1"/>
  <c r="H53" i="5"/>
  <c r="I53" i="5" s="1"/>
  <c r="J53" i="5" s="1"/>
  <c r="H65" i="5"/>
  <c r="I65" i="5"/>
  <c r="J65" i="5"/>
  <c r="K65" i="5" s="1"/>
  <c r="L65" i="5" s="1"/>
  <c r="M65" i="5"/>
  <c r="N65" i="5" s="1"/>
  <c r="O65" i="5" s="1"/>
  <c r="P65" i="5" s="1"/>
  <c r="Q65" i="5" s="1"/>
  <c r="R65" i="5" s="1"/>
  <c r="S65" i="5" s="1"/>
  <c r="T65" i="5" s="1"/>
  <c r="U65" i="5" s="1"/>
  <c r="V65" i="5" s="1"/>
  <c r="W65" i="5" s="1"/>
  <c r="X65" i="5" s="1"/>
  <c r="Y65" i="5" s="1"/>
  <c r="Z65" i="5" s="1"/>
  <c r="AA65" i="5" s="1"/>
  <c r="AB65" i="5" s="1"/>
  <c r="AC65" i="5" s="1"/>
  <c r="AD65" i="5" s="1"/>
  <c r="AE65" i="5" s="1"/>
  <c r="AF65" i="5" s="1"/>
  <c r="AG65" i="5" s="1"/>
  <c r="AH65" i="5" s="1"/>
  <c r="AI65" i="5" s="1"/>
  <c r="AJ65" i="5" s="1"/>
  <c r="AK65" i="5" s="1"/>
  <c r="AL65" i="5" s="1"/>
  <c r="AM65" i="5" s="1"/>
  <c r="AN65" i="5" s="1"/>
  <c r="AO65" i="5" s="1"/>
  <c r="AP65" i="5" s="1"/>
  <c r="AQ65" i="5" s="1"/>
  <c r="AR65" i="5" s="1"/>
  <c r="AS65" i="5" s="1"/>
  <c r="AT65" i="5" s="1"/>
  <c r="AU65" i="5" s="1"/>
  <c r="AV65" i="5" s="1"/>
  <c r="AW65" i="5" s="1"/>
  <c r="AX65" i="5" s="1"/>
  <c r="AY65" i="5" s="1"/>
  <c r="I66" i="5"/>
  <c r="H67" i="5"/>
  <c r="H66" i="5" s="1"/>
  <c r="I67" i="5"/>
  <c r="J67" i="5"/>
  <c r="K67" i="5" s="1"/>
  <c r="H70" i="5"/>
  <c r="I70" i="5"/>
  <c r="J70" i="5"/>
  <c r="K70" i="5" s="1"/>
  <c r="L70" i="5" s="1"/>
  <c r="M70" i="5" s="1"/>
  <c r="N70" i="5" s="1"/>
  <c r="O70" i="5" s="1"/>
  <c r="P70" i="5" s="1"/>
  <c r="Q70" i="5" s="1"/>
  <c r="R70" i="5" s="1"/>
  <c r="S70" i="5" s="1"/>
  <c r="T70" i="5" s="1"/>
  <c r="U70" i="5" s="1"/>
  <c r="V70" i="5" s="1"/>
  <c r="W70" i="5" s="1"/>
  <c r="X70" i="5" s="1"/>
  <c r="Y70" i="5" s="1"/>
  <c r="Z70" i="5" s="1"/>
  <c r="AA70" i="5" s="1"/>
  <c r="AB70" i="5" s="1"/>
  <c r="AC70" i="5" s="1"/>
  <c r="AD70" i="5" s="1"/>
  <c r="AE70" i="5" s="1"/>
  <c r="AF70" i="5" s="1"/>
  <c r="AG70" i="5" s="1"/>
  <c r="AH70" i="5" s="1"/>
  <c r="AI70" i="5" s="1"/>
  <c r="AJ70" i="5" s="1"/>
  <c r="AK70" i="5" s="1"/>
  <c r="AL70" i="5" s="1"/>
  <c r="AM70" i="5" s="1"/>
  <c r="AN70" i="5" s="1"/>
  <c r="AO70" i="5" s="1"/>
  <c r="AP70" i="5" s="1"/>
  <c r="AQ70" i="5" s="1"/>
  <c r="AR70" i="5" s="1"/>
  <c r="AS70" i="5" s="1"/>
  <c r="AT70" i="5" s="1"/>
  <c r="AU70" i="5" s="1"/>
  <c r="AV70" i="5" s="1"/>
  <c r="AW70" i="5" s="1"/>
  <c r="AX70" i="5" s="1"/>
  <c r="AY70" i="5" s="1"/>
  <c r="H71" i="5"/>
  <c r="I71" i="5"/>
  <c r="J71" i="5"/>
  <c r="K71" i="5" s="1"/>
  <c r="L71" i="5" s="1"/>
  <c r="M71" i="5"/>
  <c r="N71" i="5" s="1"/>
  <c r="O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Z71" i="5" s="1"/>
  <c r="AA71" i="5" s="1"/>
  <c r="AB71" i="5" s="1"/>
  <c r="AC71" i="5" s="1"/>
  <c r="AD71" i="5" s="1"/>
  <c r="AE71" i="5" s="1"/>
  <c r="AF71" i="5" s="1"/>
  <c r="AG71" i="5" s="1"/>
  <c r="AH71" i="5" s="1"/>
  <c r="AI71" i="5" s="1"/>
  <c r="AJ71" i="5" s="1"/>
  <c r="AK71" i="5" s="1"/>
  <c r="AL71" i="5" s="1"/>
  <c r="AM71" i="5" s="1"/>
  <c r="AN71" i="5" s="1"/>
  <c r="AO71" i="5" s="1"/>
  <c r="AP71" i="5" s="1"/>
  <c r="AQ71" i="5" s="1"/>
  <c r="AR71" i="5" s="1"/>
  <c r="AS71" i="5" s="1"/>
  <c r="AT71" i="5" s="1"/>
  <c r="AU71" i="5" s="1"/>
  <c r="AV71" i="5" s="1"/>
  <c r="AW71" i="5" s="1"/>
  <c r="AX71" i="5" s="1"/>
  <c r="AY71" i="5" s="1"/>
  <c r="I72" i="5"/>
  <c r="H73" i="5"/>
  <c r="H72" i="5" s="1"/>
  <c r="I73" i="5"/>
  <c r="J73" i="5"/>
  <c r="K73" i="5" s="1"/>
  <c r="H74" i="5"/>
  <c r="I74" i="5"/>
  <c r="J74" i="5"/>
  <c r="K74" i="5" s="1"/>
  <c r="L74" i="5" s="1"/>
  <c r="M74" i="5"/>
  <c r="N74" i="5" s="1"/>
  <c r="O74" i="5" s="1"/>
  <c r="P74" i="5" s="1"/>
  <c r="Q74" i="5" s="1"/>
  <c r="R74" i="5" s="1"/>
  <c r="S74" i="5" s="1"/>
  <c r="T74" i="5" s="1"/>
  <c r="U74" i="5" s="1"/>
  <c r="V74" i="5" s="1"/>
  <c r="W74" i="5" s="1"/>
  <c r="X74" i="5" s="1"/>
  <c r="Y74" i="5" s="1"/>
  <c r="Z74" i="5" s="1"/>
  <c r="AA74" i="5" s="1"/>
  <c r="AB74" i="5" s="1"/>
  <c r="AC74" i="5" s="1"/>
  <c r="AD74" i="5" s="1"/>
  <c r="AE74" i="5" s="1"/>
  <c r="AF74" i="5" s="1"/>
  <c r="AG74" i="5" s="1"/>
  <c r="AH74" i="5" s="1"/>
  <c r="AI74" i="5" s="1"/>
  <c r="AJ74" i="5" s="1"/>
  <c r="AK74" i="5" s="1"/>
  <c r="AL74" i="5" s="1"/>
  <c r="AM74" i="5" s="1"/>
  <c r="AN74" i="5" s="1"/>
  <c r="AO74" i="5" s="1"/>
  <c r="AP74" i="5" s="1"/>
  <c r="AQ74" i="5" s="1"/>
  <c r="AR74" i="5" s="1"/>
  <c r="AS74" i="5" s="1"/>
  <c r="AT74" i="5" s="1"/>
  <c r="AU74" i="5" s="1"/>
  <c r="AV74" i="5" s="1"/>
  <c r="AW74" i="5" s="1"/>
  <c r="AX74" i="5" s="1"/>
  <c r="AY74" i="5" s="1"/>
  <c r="H77" i="5"/>
  <c r="H76" i="5" s="1"/>
  <c r="I77" i="5"/>
  <c r="I76" i="5" s="1"/>
  <c r="H78" i="5"/>
  <c r="I78" i="5"/>
  <c r="J78" i="5"/>
  <c r="K78" i="5"/>
  <c r="L78" i="5" s="1"/>
  <c r="M78" i="5" s="1"/>
  <c r="N78" i="5" s="1"/>
  <c r="O78" i="5" s="1"/>
  <c r="P78" i="5" s="1"/>
  <c r="Q78" i="5" s="1"/>
  <c r="R78" i="5" s="1"/>
  <c r="S78" i="5" s="1"/>
  <c r="T78" i="5" s="1"/>
  <c r="U78" i="5" s="1"/>
  <c r="V78" i="5" s="1"/>
  <c r="W78" i="5" s="1"/>
  <c r="X78" i="5" s="1"/>
  <c r="Y78" i="5" s="1"/>
  <c r="Z78" i="5" s="1"/>
  <c r="AA78" i="5" s="1"/>
  <c r="AB78" i="5" s="1"/>
  <c r="AC78" i="5" s="1"/>
  <c r="AD78" i="5" s="1"/>
  <c r="AE78" i="5" s="1"/>
  <c r="AF78" i="5" s="1"/>
  <c r="AG78" i="5" s="1"/>
  <c r="AH78" i="5" s="1"/>
  <c r="AI78" i="5" s="1"/>
  <c r="AJ78" i="5" s="1"/>
  <c r="AK78" i="5" s="1"/>
  <c r="AL78" i="5" s="1"/>
  <c r="AM78" i="5" s="1"/>
  <c r="AN78" i="5" s="1"/>
  <c r="AO78" i="5" s="1"/>
  <c r="AP78" i="5" s="1"/>
  <c r="AQ78" i="5" s="1"/>
  <c r="AR78" i="5" s="1"/>
  <c r="AS78" i="5" s="1"/>
  <c r="AT78" i="5" s="1"/>
  <c r="AU78" i="5" s="1"/>
  <c r="AV78" i="5" s="1"/>
  <c r="AW78" i="5" s="1"/>
  <c r="AX78" i="5" s="1"/>
  <c r="AY78" i="5" s="1"/>
  <c r="H79" i="5"/>
  <c r="I79" i="5"/>
  <c r="J79" i="5" s="1"/>
  <c r="K79" i="5" s="1"/>
  <c r="L79" i="5" s="1"/>
  <c r="M79" i="5" s="1"/>
  <c r="N79" i="5" s="1"/>
  <c r="O79" i="5" s="1"/>
  <c r="P79" i="5" s="1"/>
  <c r="Q79" i="5" s="1"/>
  <c r="R79" i="5" s="1"/>
  <c r="S79" i="5" s="1"/>
  <c r="T79" i="5" s="1"/>
  <c r="U79" i="5" s="1"/>
  <c r="V79" i="5" s="1"/>
  <c r="W79" i="5" s="1"/>
  <c r="X79" i="5" s="1"/>
  <c r="Y79" i="5" s="1"/>
  <c r="Z79" i="5" s="1"/>
  <c r="AA79" i="5" s="1"/>
  <c r="AB79" i="5" s="1"/>
  <c r="AC79" i="5" s="1"/>
  <c r="AD79" i="5" s="1"/>
  <c r="AE79" i="5" s="1"/>
  <c r="AF79" i="5" s="1"/>
  <c r="AG79" i="5" s="1"/>
  <c r="AH79" i="5" s="1"/>
  <c r="AI79" i="5" s="1"/>
  <c r="AJ79" i="5" s="1"/>
  <c r="AK79" i="5" s="1"/>
  <c r="AL79" i="5" s="1"/>
  <c r="AM79" i="5" s="1"/>
  <c r="AN79" i="5" s="1"/>
  <c r="AO79" i="5" s="1"/>
  <c r="AP79" i="5" s="1"/>
  <c r="AQ79" i="5" s="1"/>
  <c r="AR79" i="5" s="1"/>
  <c r="AS79" i="5" s="1"/>
  <c r="AT79" i="5" s="1"/>
  <c r="AU79" i="5" s="1"/>
  <c r="AV79" i="5" s="1"/>
  <c r="AW79" i="5" s="1"/>
  <c r="AX79" i="5" s="1"/>
  <c r="AY79" i="5" s="1"/>
  <c r="H82" i="5"/>
  <c r="I82" i="5"/>
  <c r="J82" i="5"/>
  <c r="K82" i="5" s="1"/>
  <c r="H83" i="5"/>
  <c r="I83" i="5"/>
  <c r="J83" i="5"/>
  <c r="K83" i="5"/>
  <c r="L83" i="5" s="1"/>
  <c r="M83" i="5"/>
  <c r="N83" i="5" s="1"/>
  <c r="O83" i="5" s="1"/>
  <c r="P83" i="5" s="1"/>
  <c r="Q83" i="5" s="1"/>
  <c r="R83" i="5" s="1"/>
  <c r="S83" i="5" s="1"/>
  <c r="T83" i="5" s="1"/>
  <c r="U83" i="5" s="1"/>
  <c r="V83" i="5" s="1"/>
  <c r="W83" i="5" s="1"/>
  <c r="X83" i="5" s="1"/>
  <c r="Y83" i="5" s="1"/>
  <c r="Z83" i="5" s="1"/>
  <c r="AA83" i="5" s="1"/>
  <c r="AB83" i="5" s="1"/>
  <c r="AC83" i="5" s="1"/>
  <c r="AD83" i="5" s="1"/>
  <c r="AE83" i="5" s="1"/>
  <c r="AF83" i="5" s="1"/>
  <c r="AG83" i="5" s="1"/>
  <c r="AH83" i="5" s="1"/>
  <c r="AI83" i="5" s="1"/>
  <c r="AJ83" i="5" s="1"/>
  <c r="AK83" i="5" s="1"/>
  <c r="AL83" i="5" s="1"/>
  <c r="AM83" i="5" s="1"/>
  <c r="AN83" i="5" s="1"/>
  <c r="AO83" i="5" s="1"/>
  <c r="AP83" i="5" s="1"/>
  <c r="AQ83" i="5" s="1"/>
  <c r="AR83" i="5" s="1"/>
  <c r="AS83" i="5" s="1"/>
  <c r="AT83" i="5" s="1"/>
  <c r="AU83" i="5" s="1"/>
  <c r="AV83" i="5" s="1"/>
  <c r="AW83" i="5" s="1"/>
  <c r="AX83" i="5" s="1"/>
  <c r="AY83" i="5" s="1"/>
  <c r="H85" i="5"/>
  <c r="I85" i="5"/>
  <c r="I84" i="5" s="1"/>
  <c r="J85" i="5"/>
  <c r="J84" i="5" s="1"/>
  <c r="H86" i="5"/>
  <c r="I86" i="5"/>
  <c r="J86" i="5"/>
  <c r="K86" i="5" s="1"/>
  <c r="L86" i="5" s="1"/>
  <c r="M86" i="5" s="1"/>
  <c r="N86" i="5" s="1"/>
  <c r="O86" i="5" s="1"/>
  <c r="P86" i="5" s="1"/>
  <c r="Q86" i="5" s="1"/>
  <c r="R86" i="5" s="1"/>
  <c r="S86" i="5" s="1"/>
  <c r="T86" i="5" s="1"/>
  <c r="U86" i="5" s="1"/>
  <c r="V86" i="5" s="1"/>
  <c r="W86" i="5" s="1"/>
  <c r="X86" i="5" s="1"/>
  <c r="Y86" i="5" s="1"/>
  <c r="Z86" i="5" s="1"/>
  <c r="AA86" i="5" s="1"/>
  <c r="AB86" i="5" s="1"/>
  <c r="AC86" i="5" s="1"/>
  <c r="AD86" i="5" s="1"/>
  <c r="AE86" i="5" s="1"/>
  <c r="AF86" i="5" s="1"/>
  <c r="AG86" i="5" s="1"/>
  <c r="AH86" i="5" s="1"/>
  <c r="AI86" i="5" s="1"/>
  <c r="AJ86" i="5" s="1"/>
  <c r="AK86" i="5" s="1"/>
  <c r="AL86" i="5" s="1"/>
  <c r="AM86" i="5" s="1"/>
  <c r="AN86" i="5" s="1"/>
  <c r="AO86" i="5" s="1"/>
  <c r="AP86" i="5" s="1"/>
  <c r="AQ86" i="5" s="1"/>
  <c r="AR86" i="5" s="1"/>
  <c r="AS86" i="5" s="1"/>
  <c r="AT86" i="5" s="1"/>
  <c r="AU86" i="5" s="1"/>
  <c r="AV86" i="5" s="1"/>
  <c r="AW86" i="5" s="1"/>
  <c r="AX86" i="5" s="1"/>
  <c r="AY86" i="5" s="1"/>
  <c r="E8" i="5"/>
  <c r="F8" i="5"/>
  <c r="G8" i="5" s="1"/>
  <c r="E9" i="5"/>
  <c r="F9" i="5"/>
  <c r="G9" i="5"/>
  <c r="E10" i="5"/>
  <c r="F10" i="5"/>
  <c r="G10" i="5"/>
  <c r="E11" i="5"/>
  <c r="F11" i="5" s="1"/>
  <c r="G11" i="5" s="1"/>
  <c r="E14" i="5"/>
  <c r="F14" i="5"/>
  <c r="G14" i="5"/>
  <c r="E15" i="5"/>
  <c r="E16" i="5"/>
  <c r="F16" i="5"/>
  <c r="F15" i="5" s="1"/>
  <c r="E17" i="5"/>
  <c r="F17" i="5"/>
  <c r="G17" i="5"/>
  <c r="E18" i="5"/>
  <c r="F18" i="5"/>
  <c r="G18" i="5"/>
  <c r="E31" i="5"/>
  <c r="F31" i="5"/>
  <c r="G31" i="5"/>
  <c r="E32" i="5"/>
  <c r="F32" i="5"/>
  <c r="G32" i="5"/>
  <c r="E33" i="5"/>
  <c r="E30" i="5" s="1"/>
  <c r="E35" i="5"/>
  <c r="F35" i="5"/>
  <c r="G35" i="5"/>
  <c r="E36" i="5"/>
  <c r="F36" i="5"/>
  <c r="G36" i="5"/>
  <c r="E37" i="5"/>
  <c r="E34" i="5" s="1"/>
  <c r="E38" i="5"/>
  <c r="F38" i="5"/>
  <c r="G38" i="5" s="1"/>
  <c r="E43" i="5"/>
  <c r="E42" i="5" s="1"/>
  <c r="E44" i="5"/>
  <c r="F44" i="5"/>
  <c r="G44" i="5" s="1"/>
  <c r="E45" i="5"/>
  <c r="F45" i="5"/>
  <c r="G45" i="5"/>
  <c r="E47" i="5"/>
  <c r="E46" i="5" s="1"/>
  <c r="E48" i="5"/>
  <c r="F48" i="5"/>
  <c r="G48" i="5" s="1"/>
  <c r="E49" i="5"/>
  <c r="F49" i="5"/>
  <c r="G49" i="5"/>
  <c r="E50" i="5"/>
  <c r="F50" i="5"/>
  <c r="G50" i="5"/>
  <c r="E52" i="5"/>
  <c r="E53" i="5"/>
  <c r="F53" i="5"/>
  <c r="F52" i="5" s="1"/>
  <c r="E65" i="5"/>
  <c r="F65" i="5" s="1"/>
  <c r="G65" i="5" s="1"/>
  <c r="E70" i="5"/>
  <c r="F70" i="5"/>
  <c r="G70" i="5" s="1"/>
  <c r="E71" i="5"/>
  <c r="F71" i="5"/>
  <c r="G71" i="5"/>
  <c r="E73" i="5"/>
  <c r="E72" i="5" s="1"/>
  <c r="E74" i="5"/>
  <c r="F74" i="5"/>
  <c r="G74" i="5" s="1"/>
  <c r="E77" i="5"/>
  <c r="E76" i="5" s="1"/>
  <c r="F77" i="5"/>
  <c r="G77" i="5"/>
  <c r="E78" i="5"/>
  <c r="F78" i="5" s="1"/>
  <c r="E79" i="5"/>
  <c r="F79" i="5"/>
  <c r="G79" i="5" s="1"/>
  <c r="E82" i="5"/>
  <c r="E83" i="5"/>
  <c r="F83" i="5" s="1"/>
  <c r="G83" i="5" s="1"/>
  <c r="E84" i="5"/>
  <c r="E85" i="5"/>
  <c r="F85" i="5"/>
  <c r="G85" i="5"/>
  <c r="E86" i="5"/>
  <c r="F86" i="5" s="1"/>
  <c r="D8" i="5"/>
  <c r="AY139" i="12" l="1"/>
  <c r="AX6" i="3" s="1"/>
  <c r="AY116" i="12"/>
  <c r="AY64" i="5" s="1"/>
  <c r="L82" i="5"/>
  <c r="H84" i="5"/>
  <c r="K85" i="5"/>
  <c r="J77" i="5"/>
  <c r="J72" i="5"/>
  <c r="J66" i="5"/>
  <c r="J31" i="5"/>
  <c r="I30" i="5"/>
  <c r="L73" i="5"/>
  <c r="K72" i="5"/>
  <c r="L67" i="5"/>
  <c r="K66" i="5"/>
  <c r="J52" i="5"/>
  <c r="K53" i="5"/>
  <c r="I52" i="5"/>
  <c r="H46" i="5"/>
  <c r="I47" i="5"/>
  <c r="H42" i="5"/>
  <c r="H41" i="5" s="1"/>
  <c r="I43" i="5"/>
  <c r="H52" i="5"/>
  <c r="H34" i="5"/>
  <c r="K34" i="5"/>
  <c r="J28" i="5"/>
  <c r="I27" i="5"/>
  <c r="I24" i="5" s="1"/>
  <c r="L35" i="5"/>
  <c r="H30" i="5"/>
  <c r="H24" i="5" s="1"/>
  <c r="I34" i="5"/>
  <c r="J34" i="5"/>
  <c r="L26" i="5"/>
  <c r="K25" i="5"/>
  <c r="L10" i="5"/>
  <c r="K9" i="5"/>
  <c r="I16" i="5"/>
  <c r="H15" i="5"/>
  <c r="G86" i="5"/>
  <c r="G84" i="5" s="1"/>
  <c r="F84" i="5"/>
  <c r="E41" i="5"/>
  <c r="G78" i="5"/>
  <c r="G76" i="5" s="1"/>
  <c r="F76" i="5"/>
  <c r="F73" i="5"/>
  <c r="G53" i="5"/>
  <c r="G52" i="5" s="1"/>
  <c r="F47" i="5"/>
  <c r="F43" i="5"/>
  <c r="F37" i="5"/>
  <c r="F33" i="5"/>
  <c r="G16" i="5"/>
  <c r="G15" i="5" s="1"/>
  <c r="F82" i="5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D22" i="5"/>
  <c r="E22" i="5" s="1"/>
  <c r="M35" i="5" l="1"/>
  <c r="L34" i="5"/>
  <c r="J43" i="5"/>
  <c r="I42" i="5"/>
  <c r="L72" i="5"/>
  <c r="M73" i="5"/>
  <c r="K52" i="5"/>
  <c r="L53" i="5"/>
  <c r="M82" i="5"/>
  <c r="J47" i="5"/>
  <c r="I46" i="5"/>
  <c r="L66" i="5"/>
  <c r="M67" i="5"/>
  <c r="I15" i="5"/>
  <c r="J16" i="5"/>
  <c r="L25" i="5"/>
  <c r="M26" i="5"/>
  <c r="J30" i="5"/>
  <c r="K31" i="5"/>
  <c r="J76" i="5"/>
  <c r="K77" i="5"/>
  <c r="L85" i="5"/>
  <c r="K84" i="5"/>
  <c r="L9" i="5"/>
  <c r="M10" i="5"/>
  <c r="K28" i="5"/>
  <c r="J27" i="5"/>
  <c r="J24" i="5" s="1"/>
  <c r="F22" i="5"/>
  <c r="F42" i="5"/>
  <c r="F41" i="5" s="1"/>
  <c r="G43" i="5"/>
  <c r="G42" i="5" s="1"/>
  <c r="F72" i="5"/>
  <c r="G73" i="5"/>
  <c r="G72" i="5" s="1"/>
  <c r="F46" i="5"/>
  <c r="G47" i="5"/>
  <c r="G46" i="5" s="1"/>
  <c r="E63" i="5"/>
  <c r="G82" i="5"/>
  <c r="G33" i="5"/>
  <c r="G30" i="5" s="1"/>
  <c r="F30" i="5"/>
  <c r="G37" i="5"/>
  <c r="G34" i="5" s="1"/>
  <c r="F34" i="5"/>
  <c r="AW2" i="5"/>
  <c r="AX2" i="5"/>
  <c r="AY2" i="5"/>
  <c r="AP2" i="5"/>
  <c r="AQ2" i="5"/>
  <c r="AR2" i="5"/>
  <c r="AS2" i="5"/>
  <c r="AT2" i="5" s="1"/>
  <c r="AU2" i="5" s="1"/>
  <c r="AV2" i="5" s="1"/>
  <c r="X2" i="5"/>
  <c r="Y2" i="5"/>
  <c r="Z2" i="5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X2" i="3"/>
  <c r="AX16" i="3"/>
  <c r="AX20" i="3"/>
  <c r="AX24" i="3"/>
  <c r="AX30" i="3"/>
  <c r="AX41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I16" i="3"/>
  <c r="AJ16" i="3"/>
  <c r="AK16" i="3"/>
  <c r="AK30" i="3" s="1"/>
  <c r="AL16" i="3"/>
  <c r="AM16" i="3"/>
  <c r="AN16" i="3"/>
  <c r="AO16" i="3"/>
  <c r="AO30" i="3" s="1"/>
  <c r="AP16" i="3"/>
  <c r="AQ16" i="3"/>
  <c r="AR16" i="3"/>
  <c r="AS16" i="3"/>
  <c r="AS30" i="3" s="1"/>
  <c r="AT16" i="3"/>
  <c r="AU16" i="3"/>
  <c r="AV16" i="3"/>
  <c r="AW16" i="3"/>
  <c r="AW30" i="3" s="1"/>
  <c r="AI20" i="3"/>
  <c r="AJ20" i="3"/>
  <c r="AK20" i="3"/>
  <c r="AL20" i="3"/>
  <c r="AL30" i="3" s="1"/>
  <c r="AM20" i="3"/>
  <c r="AN20" i="3"/>
  <c r="AO20" i="3"/>
  <c r="AP20" i="3"/>
  <c r="AP30" i="3" s="1"/>
  <c r="AQ20" i="3"/>
  <c r="AR20" i="3"/>
  <c r="AS20" i="3"/>
  <c r="AT20" i="3"/>
  <c r="AT30" i="3" s="1"/>
  <c r="AU20" i="3"/>
  <c r="AV20" i="3"/>
  <c r="AW20" i="3"/>
  <c r="AI24" i="3"/>
  <c r="AI30" i="3" s="1"/>
  <c r="AJ24" i="3"/>
  <c r="AK24" i="3"/>
  <c r="AL24" i="3"/>
  <c r="AM24" i="3"/>
  <c r="AM30" i="3" s="1"/>
  <c r="AN24" i="3"/>
  <c r="AO24" i="3"/>
  <c r="AP24" i="3"/>
  <c r="AQ24" i="3"/>
  <c r="AQ30" i="3" s="1"/>
  <c r="AR24" i="3"/>
  <c r="AS24" i="3"/>
  <c r="AT24" i="3"/>
  <c r="AU24" i="3"/>
  <c r="AU30" i="3" s="1"/>
  <c r="AV24" i="3"/>
  <c r="AW24" i="3"/>
  <c r="AJ30" i="3"/>
  <c r="AN30" i="3"/>
  <c r="AR30" i="3"/>
  <c r="AV30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Z2" i="3"/>
  <c r="AA2" i="3"/>
  <c r="AB2" i="3"/>
  <c r="AC2" i="3"/>
  <c r="AD2" i="3"/>
  <c r="AE2" i="3"/>
  <c r="AF2" i="3"/>
  <c r="AG2" i="3"/>
  <c r="AH2" i="3"/>
  <c r="Z16" i="3"/>
  <c r="AA16" i="3"/>
  <c r="AA30" i="3" s="1"/>
  <c r="AB16" i="3"/>
  <c r="AB30" i="3" s="1"/>
  <c r="AC16" i="3"/>
  <c r="AC30" i="3" s="1"/>
  <c r="AD16" i="3"/>
  <c r="AE16" i="3"/>
  <c r="AE30" i="3" s="1"/>
  <c r="AF16" i="3"/>
  <c r="AF30" i="3" s="1"/>
  <c r="AG16" i="3"/>
  <c r="AG30" i="3" s="1"/>
  <c r="AH16" i="3"/>
  <c r="Z20" i="3"/>
  <c r="AA20" i="3"/>
  <c r="AB20" i="3"/>
  <c r="AC20" i="3"/>
  <c r="AD20" i="3"/>
  <c r="AE20" i="3"/>
  <c r="AF20" i="3"/>
  <c r="AG20" i="3"/>
  <c r="AH20" i="3"/>
  <c r="Z24" i="3"/>
  <c r="AA24" i="3"/>
  <c r="AB24" i="3"/>
  <c r="AC24" i="3"/>
  <c r="AD24" i="3"/>
  <c r="AE24" i="3"/>
  <c r="AF24" i="3"/>
  <c r="AG24" i="3"/>
  <c r="AH24" i="3"/>
  <c r="Z30" i="3"/>
  <c r="AD30" i="3"/>
  <c r="AH30" i="3"/>
  <c r="Z41" i="3"/>
  <c r="AA41" i="3"/>
  <c r="AB41" i="3"/>
  <c r="AC41" i="3"/>
  <c r="AD41" i="3"/>
  <c r="AE41" i="3"/>
  <c r="AF41" i="3"/>
  <c r="AG41" i="3"/>
  <c r="AH41" i="3"/>
  <c r="T2" i="3"/>
  <c r="U2" i="3"/>
  <c r="V2" i="3"/>
  <c r="W2" i="3"/>
  <c r="X2" i="3"/>
  <c r="Y2" i="3"/>
  <c r="T16" i="3"/>
  <c r="U16" i="3"/>
  <c r="U30" i="3" s="1"/>
  <c r="V16" i="3"/>
  <c r="V30" i="3" s="1"/>
  <c r="W16" i="3"/>
  <c r="X16" i="3"/>
  <c r="Y16" i="3"/>
  <c r="Y30" i="3" s="1"/>
  <c r="T20" i="3"/>
  <c r="U20" i="3"/>
  <c r="V20" i="3"/>
  <c r="W20" i="3"/>
  <c r="X20" i="3"/>
  <c r="Y20" i="3"/>
  <c r="T24" i="3"/>
  <c r="U24" i="3"/>
  <c r="V24" i="3"/>
  <c r="W24" i="3"/>
  <c r="X24" i="3"/>
  <c r="Y24" i="3"/>
  <c r="T30" i="3"/>
  <c r="W30" i="3"/>
  <c r="X30" i="3"/>
  <c r="T41" i="3"/>
  <c r="U41" i="3"/>
  <c r="V41" i="3"/>
  <c r="W41" i="3"/>
  <c r="X41" i="3"/>
  <c r="Y41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F12" i="2"/>
  <c r="AG12" i="2"/>
  <c r="AH12" i="2"/>
  <c r="AI12" i="2"/>
  <c r="AJ12" i="2"/>
  <c r="AJ15" i="2" s="1"/>
  <c r="AK12" i="2"/>
  <c r="AL12" i="2"/>
  <c r="AM12" i="2"/>
  <c r="AN12" i="2"/>
  <c r="AO12" i="2"/>
  <c r="AO15" i="2" s="1"/>
  <c r="AP12" i="2"/>
  <c r="AQ12" i="2"/>
  <c r="AR12" i="2"/>
  <c r="AS12" i="2"/>
  <c r="AT12" i="2"/>
  <c r="AU12" i="2"/>
  <c r="AV12" i="2"/>
  <c r="AW12" i="2"/>
  <c r="AX12" i="2"/>
  <c r="AY12" i="2"/>
  <c r="AF13" i="2"/>
  <c r="AF15" i="2" s="1"/>
  <c r="AG13" i="2"/>
  <c r="AH13" i="2"/>
  <c r="AI13" i="2"/>
  <c r="AJ13" i="2"/>
  <c r="AK13" i="2"/>
  <c r="AL13" i="2"/>
  <c r="AM13" i="2"/>
  <c r="AN13" i="2"/>
  <c r="AN15" i="2" s="1"/>
  <c r="AO13" i="2"/>
  <c r="AP13" i="2"/>
  <c r="AQ13" i="2"/>
  <c r="AR13" i="2"/>
  <c r="AS13" i="2"/>
  <c r="AT13" i="2"/>
  <c r="AU13" i="2"/>
  <c r="AV13" i="2"/>
  <c r="AV15" i="2" s="1"/>
  <c r="AW13" i="2"/>
  <c r="AX13" i="2"/>
  <c r="AY13" i="2"/>
  <c r="AG15" i="2"/>
  <c r="AK15" i="2"/>
  <c r="AR15" i="2"/>
  <c r="AS15" i="2"/>
  <c r="AW15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E12" i="2"/>
  <c r="F12" i="2"/>
  <c r="F15" i="2" s="1"/>
  <c r="G12" i="2"/>
  <c r="H12" i="2"/>
  <c r="H15" i="2" s="1"/>
  <c r="I12" i="2"/>
  <c r="J12" i="2"/>
  <c r="J15" i="2" s="1"/>
  <c r="K12" i="2"/>
  <c r="L12" i="2"/>
  <c r="M12" i="2"/>
  <c r="N12" i="2"/>
  <c r="N15" i="2" s="1"/>
  <c r="O12" i="2"/>
  <c r="P12" i="2"/>
  <c r="P15" i="2" s="1"/>
  <c r="Q12" i="2"/>
  <c r="R12" i="2"/>
  <c r="R15" i="2" s="1"/>
  <c r="S12" i="2"/>
  <c r="T12" i="2"/>
  <c r="U12" i="2"/>
  <c r="V12" i="2"/>
  <c r="V15" i="2" s="1"/>
  <c r="W12" i="2"/>
  <c r="X12" i="2"/>
  <c r="X15" i="2" s="1"/>
  <c r="Y12" i="2"/>
  <c r="Z12" i="2"/>
  <c r="Z15" i="2" s="1"/>
  <c r="AA12" i="2"/>
  <c r="AB12" i="2"/>
  <c r="AC12" i="2"/>
  <c r="AD12" i="2"/>
  <c r="AD15" i="2" s="1"/>
  <c r="AE12" i="2"/>
  <c r="E13" i="2"/>
  <c r="E15" i="2" s="1"/>
  <c r="F13" i="2"/>
  <c r="G13" i="2"/>
  <c r="G15" i="2" s="1"/>
  <c r="H13" i="2"/>
  <c r="I13" i="2"/>
  <c r="I15" i="2" s="1"/>
  <c r="J13" i="2"/>
  <c r="K13" i="2"/>
  <c r="K15" i="2" s="1"/>
  <c r="L13" i="2"/>
  <c r="M13" i="2"/>
  <c r="M15" i="2" s="1"/>
  <c r="N13" i="2"/>
  <c r="O13" i="2"/>
  <c r="O15" i="2" s="1"/>
  <c r="P13" i="2"/>
  <c r="Q13" i="2"/>
  <c r="Q15" i="2" s="1"/>
  <c r="R13" i="2"/>
  <c r="S13" i="2"/>
  <c r="S15" i="2" s="1"/>
  <c r="T13" i="2"/>
  <c r="U13" i="2"/>
  <c r="U15" i="2" s="1"/>
  <c r="V13" i="2"/>
  <c r="W13" i="2"/>
  <c r="W15" i="2" s="1"/>
  <c r="X13" i="2"/>
  <c r="Y13" i="2"/>
  <c r="Y15" i="2" s="1"/>
  <c r="Z13" i="2"/>
  <c r="AA13" i="2"/>
  <c r="AA15" i="2" s="1"/>
  <c r="AB13" i="2"/>
  <c r="AC13" i="2"/>
  <c r="AC15" i="2" s="1"/>
  <c r="AD13" i="2"/>
  <c r="AE13" i="2"/>
  <c r="AE15" i="2" s="1"/>
  <c r="L15" i="2"/>
  <c r="T15" i="2"/>
  <c r="AB15" i="2"/>
  <c r="E21" i="2"/>
  <c r="F21" i="2"/>
  <c r="G21" i="2"/>
  <c r="E22" i="2"/>
  <c r="F22" i="2"/>
  <c r="G22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E28" i="2"/>
  <c r="F28" i="2"/>
  <c r="G28" i="2"/>
  <c r="E30" i="2"/>
  <c r="F30" i="2"/>
  <c r="G30" i="2"/>
  <c r="E42" i="2"/>
  <c r="E43" i="2"/>
  <c r="F43" i="2"/>
  <c r="E46" i="2"/>
  <c r="F46" i="2"/>
  <c r="G46" i="2"/>
  <c r="E47" i="2"/>
  <c r="F47" i="2"/>
  <c r="G47" i="2"/>
  <c r="E55" i="2"/>
  <c r="F55" i="2"/>
  <c r="G55" i="2"/>
  <c r="E56" i="2"/>
  <c r="F56" i="2"/>
  <c r="G56" i="2"/>
  <c r="E59" i="2"/>
  <c r="F59" i="2"/>
  <c r="G59" i="2"/>
  <c r="AX2" i="6"/>
  <c r="AY2" i="6"/>
  <c r="AX8" i="6"/>
  <c r="AY8" i="6"/>
  <c r="AR2" i="6"/>
  <c r="AS2" i="6"/>
  <c r="AT2" i="6"/>
  <c r="AU2" i="6"/>
  <c r="AV2" i="6"/>
  <c r="AW2" i="6"/>
  <c r="AR8" i="6"/>
  <c r="AU8" i="6"/>
  <c r="AV8" i="6"/>
  <c r="AS8" i="6"/>
  <c r="AS11" i="6" s="1"/>
  <c r="AT8" i="6"/>
  <c r="AT11" i="6" s="1"/>
  <c r="AW8" i="6"/>
  <c r="AW11" i="6" s="1"/>
  <c r="AN2" i="6"/>
  <c r="AO2" i="6"/>
  <c r="AP2" i="6"/>
  <c r="AQ2" i="6"/>
  <c r="AN8" i="6"/>
  <c r="AN11" i="6" s="1"/>
  <c r="AO8" i="6"/>
  <c r="AO11" i="6" s="1"/>
  <c r="AP8" i="6"/>
  <c r="AP11" i="6" s="1"/>
  <c r="AQ8" i="6"/>
  <c r="AQ11" i="6" s="1"/>
  <c r="AJ2" i="6"/>
  <c r="AK2" i="6"/>
  <c r="AL2" i="6"/>
  <c r="AM2" i="6"/>
  <c r="AJ8" i="6"/>
  <c r="AJ11" i="6" s="1"/>
  <c r="AK8" i="6"/>
  <c r="AK11" i="6" s="1"/>
  <c r="AL8" i="6"/>
  <c r="AL11" i="6" s="1"/>
  <c r="AM8" i="6"/>
  <c r="AM11" i="6" s="1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O8" i="6"/>
  <c r="O11" i="6" s="1"/>
  <c r="Q8" i="6"/>
  <c r="Q11" i="6" s="1"/>
  <c r="U8" i="6"/>
  <c r="U11" i="6" s="1"/>
  <c r="V8" i="6"/>
  <c r="V11" i="6" s="1"/>
  <c r="W8" i="6"/>
  <c r="X8" i="6"/>
  <c r="Y8" i="6"/>
  <c r="Y11" i="6" s="1"/>
  <c r="AA8" i="6"/>
  <c r="AA11" i="6" s="1"/>
  <c r="AC8" i="6"/>
  <c r="AC11" i="6" s="1"/>
  <c r="AG8" i="6"/>
  <c r="AG11" i="6" s="1"/>
  <c r="AH8" i="6"/>
  <c r="AH11" i="6" s="1"/>
  <c r="AI8" i="6"/>
  <c r="AI11" i="6" s="1"/>
  <c r="P8" i="6"/>
  <c r="P11" i="6" s="1"/>
  <c r="R8" i="6"/>
  <c r="R11" i="6" s="1"/>
  <c r="S8" i="6"/>
  <c r="S11" i="6" s="1"/>
  <c r="T8" i="6"/>
  <c r="T11" i="6" s="1"/>
  <c r="Z8" i="6"/>
  <c r="Z11" i="6" s="1"/>
  <c r="AB8" i="6"/>
  <c r="AB11" i="6" s="1"/>
  <c r="AD8" i="6"/>
  <c r="AD11" i="6" s="1"/>
  <c r="AE8" i="6"/>
  <c r="AE11" i="6" s="1"/>
  <c r="AF8" i="6"/>
  <c r="AF11" i="6" s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I18" i="1"/>
  <c r="AI17" i="1" s="1"/>
  <c r="AJ18" i="1"/>
  <c r="AJ17" i="1" s="1"/>
  <c r="AK18" i="1"/>
  <c r="AK17" i="1" s="1"/>
  <c r="AL18" i="1"/>
  <c r="AL17" i="1" s="1"/>
  <c r="AM18" i="1"/>
  <c r="AM17" i="1" s="1"/>
  <c r="AN18" i="1"/>
  <c r="AN17" i="1" s="1"/>
  <c r="AO18" i="1"/>
  <c r="AO17" i="1" s="1"/>
  <c r="AP18" i="1"/>
  <c r="AP17" i="1" s="1"/>
  <c r="AQ18" i="1"/>
  <c r="AQ17" i="1" s="1"/>
  <c r="AR18" i="1"/>
  <c r="AR17" i="1" s="1"/>
  <c r="AS18" i="1"/>
  <c r="AS17" i="1" s="1"/>
  <c r="AT18" i="1"/>
  <c r="AT17" i="1" s="1"/>
  <c r="AU18" i="1"/>
  <c r="AU17" i="1" s="1"/>
  <c r="AV18" i="1"/>
  <c r="AV17" i="1" s="1"/>
  <c r="AW18" i="1"/>
  <c r="AW17" i="1" s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K27" i="1"/>
  <c r="AS27" i="1"/>
  <c r="AI28" i="1"/>
  <c r="AI27" i="1" s="1"/>
  <c r="AJ28" i="1"/>
  <c r="AJ27" i="1" s="1"/>
  <c r="AK28" i="1"/>
  <c r="AL28" i="1"/>
  <c r="AL27" i="1" s="1"/>
  <c r="AM28" i="1"/>
  <c r="AM27" i="1" s="1"/>
  <c r="AN28" i="1"/>
  <c r="AN27" i="1" s="1"/>
  <c r="AO28" i="1"/>
  <c r="AO27" i="1" s="1"/>
  <c r="AP28" i="1"/>
  <c r="AP27" i="1" s="1"/>
  <c r="AQ28" i="1"/>
  <c r="AQ27" i="1" s="1"/>
  <c r="AR28" i="1"/>
  <c r="AR27" i="1" s="1"/>
  <c r="AS28" i="1"/>
  <c r="AT28" i="1"/>
  <c r="AT27" i="1" s="1"/>
  <c r="AU28" i="1"/>
  <c r="AU27" i="1" s="1"/>
  <c r="AV28" i="1"/>
  <c r="AV27" i="1" s="1"/>
  <c r="AW28" i="1"/>
  <c r="AW27" i="1" s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K44" i="1"/>
  <c r="AS44" i="1"/>
  <c r="AI45" i="1"/>
  <c r="AI44" i="1" s="1"/>
  <c r="AJ45" i="1"/>
  <c r="AJ44" i="1" s="1"/>
  <c r="AK45" i="1"/>
  <c r="AL45" i="1"/>
  <c r="AL44" i="1" s="1"/>
  <c r="AM45" i="1"/>
  <c r="AM44" i="1" s="1"/>
  <c r="AN45" i="1"/>
  <c r="AN44" i="1" s="1"/>
  <c r="AO45" i="1"/>
  <c r="AO44" i="1" s="1"/>
  <c r="AP45" i="1"/>
  <c r="AP44" i="1" s="1"/>
  <c r="AQ45" i="1"/>
  <c r="AQ44" i="1" s="1"/>
  <c r="AR45" i="1"/>
  <c r="AR44" i="1" s="1"/>
  <c r="AS45" i="1"/>
  <c r="AT45" i="1"/>
  <c r="AT44" i="1" s="1"/>
  <c r="AU45" i="1"/>
  <c r="AU44" i="1" s="1"/>
  <c r="AV45" i="1"/>
  <c r="AV44" i="1" s="1"/>
  <c r="AW45" i="1"/>
  <c r="AW44" i="1" s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T18" i="1"/>
  <c r="T17" i="1" s="1"/>
  <c r="U18" i="1"/>
  <c r="V18" i="1"/>
  <c r="V17" i="1" s="1"/>
  <c r="W18" i="1"/>
  <c r="X18" i="1"/>
  <c r="X17" i="1" s="1"/>
  <c r="Y18" i="1"/>
  <c r="Z18" i="1"/>
  <c r="Z17" i="1" s="1"/>
  <c r="AA18" i="1"/>
  <c r="AB18" i="1"/>
  <c r="AB17" i="1" s="1"/>
  <c r="AC18" i="1"/>
  <c r="AD18" i="1"/>
  <c r="AD17" i="1" s="1"/>
  <c r="AE18" i="1"/>
  <c r="AF18" i="1"/>
  <c r="AF17" i="1" s="1"/>
  <c r="AG18" i="1"/>
  <c r="AH18" i="1"/>
  <c r="AH17" i="1" s="1"/>
  <c r="T20" i="1"/>
  <c r="U20" i="1"/>
  <c r="U17" i="1" s="1"/>
  <c r="V20" i="1"/>
  <c r="W20" i="1"/>
  <c r="W17" i="1" s="1"/>
  <c r="X20" i="1"/>
  <c r="Y20" i="1"/>
  <c r="Y17" i="1" s="1"/>
  <c r="Z20" i="1"/>
  <c r="AA20" i="1"/>
  <c r="AA17" i="1" s="1"/>
  <c r="AB20" i="1"/>
  <c r="AC20" i="1"/>
  <c r="AC17" i="1" s="1"/>
  <c r="AD20" i="1"/>
  <c r="AE20" i="1"/>
  <c r="AE17" i="1" s="1"/>
  <c r="AF20" i="1"/>
  <c r="AG20" i="1"/>
  <c r="AG17" i="1" s="1"/>
  <c r="AH20" i="1"/>
  <c r="T28" i="1"/>
  <c r="T27" i="1" s="1"/>
  <c r="U28" i="1"/>
  <c r="V28" i="1"/>
  <c r="V27" i="1" s="1"/>
  <c r="W28" i="1"/>
  <c r="X28" i="1"/>
  <c r="X27" i="1" s="1"/>
  <c r="Y28" i="1"/>
  <c r="Z28" i="1"/>
  <c r="Z27" i="1" s="1"/>
  <c r="AA28" i="1"/>
  <c r="AB28" i="1"/>
  <c r="AB27" i="1" s="1"/>
  <c r="AC28" i="1"/>
  <c r="AD28" i="1"/>
  <c r="AD27" i="1" s="1"/>
  <c r="AE28" i="1"/>
  <c r="AF28" i="1"/>
  <c r="AF27" i="1" s="1"/>
  <c r="AG28" i="1"/>
  <c r="AH28" i="1"/>
  <c r="AH27" i="1" s="1"/>
  <c r="T37" i="1"/>
  <c r="U37" i="1"/>
  <c r="U27" i="1" s="1"/>
  <c r="V37" i="1"/>
  <c r="W37" i="1"/>
  <c r="W27" i="1" s="1"/>
  <c r="X37" i="1"/>
  <c r="Y37" i="1"/>
  <c r="Y27" i="1" s="1"/>
  <c r="Z37" i="1"/>
  <c r="AA37" i="1"/>
  <c r="AA27" i="1" s="1"/>
  <c r="AB37" i="1"/>
  <c r="AC37" i="1"/>
  <c r="AC27" i="1" s="1"/>
  <c r="AD37" i="1"/>
  <c r="AE37" i="1"/>
  <c r="AE27" i="1" s="1"/>
  <c r="AF37" i="1"/>
  <c r="AG37" i="1"/>
  <c r="AG27" i="1" s="1"/>
  <c r="AH37" i="1"/>
  <c r="T45" i="1"/>
  <c r="U45" i="1"/>
  <c r="U44" i="1" s="1"/>
  <c r="V45" i="1"/>
  <c r="W45" i="1"/>
  <c r="W44" i="1" s="1"/>
  <c r="X45" i="1"/>
  <c r="Y45" i="1"/>
  <c r="Y44" i="1" s="1"/>
  <c r="Z45" i="1"/>
  <c r="AA45" i="1"/>
  <c r="AA44" i="1" s="1"/>
  <c r="AB45" i="1"/>
  <c r="AC45" i="1"/>
  <c r="AC44" i="1" s="1"/>
  <c r="AD45" i="1"/>
  <c r="AE45" i="1"/>
  <c r="AE44" i="1" s="1"/>
  <c r="AF45" i="1"/>
  <c r="AG45" i="1"/>
  <c r="AG44" i="1" s="1"/>
  <c r="AH45" i="1"/>
  <c r="T52" i="1"/>
  <c r="T44" i="1" s="1"/>
  <c r="U52" i="1"/>
  <c r="V52" i="1"/>
  <c r="V44" i="1" s="1"/>
  <c r="W52" i="1"/>
  <c r="X52" i="1"/>
  <c r="X44" i="1" s="1"/>
  <c r="Y52" i="1"/>
  <c r="Z52" i="1"/>
  <c r="Z44" i="1" s="1"/>
  <c r="AA52" i="1"/>
  <c r="AB52" i="1"/>
  <c r="AB44" i="1" s="1"/>
  <c r="AC52" i="1"/>
  <c r="AD52" i="1"/>
  <c r="AD44" i="1" s="1"/>
  <c r="AE52" i="1"/>
  <c r="AF52" i="1"/>
  <c r="AF44" i="1" s="1"/>
  <c r="AG52" i="1"/>
  <c r="AH52" i="1"/>
  <c r="AH44" i="1" s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O2" i="5"/>
  <c r="P2" i="5" s="1"/>
  <c r="Q2" i="5" s="1"/>
  <c r="R2" i="5" s="1"/>
  <c r="S2" i="5" s="1"/>
  <c r="T2" i="5" s="1"/>
  <c r="U2" i="5" s="1"/>
  <c r="V2" i="5" s="1"/>
  <c r="W2" i="5" s="1"/>
  <c r="F2" i="6"/>
  <c r="G2" i="6"/>
  <c r="H2" i="6"/>
  <c r="I2" i="6"/>
  <c r="J2" i="6"/>
  <c r="K2" i="6"/>
  <c r="L2" i="6"/>
  <c r="M2" i="6"/>
  <c r="N2" i="6"/>
  <c r="O16" i="3"/>
  <c r="O30" i="3" s="1"/>
  <c r="P16" i="3"/>
  <c r="Q16" i="3"/>
  <c r="Q30" i="3" s="1"/>
  <c r="R16" i="3"/>
  <c r="R30" i="3" s="1"/>
  <c r="S16" i="3"/>
  <c r="S30" i="3" s="1"/>
  <c r="O20" i="3"/>
  <c r="P20" i="3"/>
  <c r="Q20" i="3"/>
  <c r="R20" i="3"/>
  <c r="S20" i="3"/>
  <c r="O24" i="3"/>
  <c r="P24" i="3"/>
  <c r="Q24" i="3"/>
  <c r="R24" i="3"/>
  <c r="S24" i="3"/>
  <c r="P30" i="3"/>
  <c r="O41" i="3"/>
  <c r="P41" i="3"/>
  <c r="Q41" i="3"/>
  <c r="R41" i="3"/>
  <c r="S41" i="3"/>
  <c r="D16" i="3"/>
  <c r="E16" i="3"/>
  <c r="F16" i="3"/>
  <c r="G16" i="3"/>
  <c r="G30" i="3" s="1"/>
  <c r="H16" i="3"/>
  <c r="I16" i="3"/>
  <c r="J16" i="3"/>
  <c r="K16" i="3"/>
  <c r="K30" i="3" s="1"/>
  <c r="L16" i="3"/>
  <c r="M16" i="3"/>
  <c r="N16" i="3"/>
  <c r="D20" i="3"/>
  <c r="D30" i="3" s="1"/>
  <c r="E20" i="3"/>
  <c r="F20" i="3"/>
  <c r="G20" i="3"/>
  <c r="H20" i="3"/>
  <c r="H30" i="3" s="1"/>
  <c r="I20" i="3"/>
  <c r="J20" i="3"/>
  <c r="K20" i="3"/>
  <c r="L20" i="3"/>
  <c r="L30" i="3" s="1"/>
  <c r="M20" i="3"/>
  <c r="N20" i="3"/>
  <c r="D24" i="3"/>
  <c r="E24" i="3"/>
  <c r="E30" i="3" s="1"/>
  <c r="F24" i="3"/>
  <c r="G24" i="3"/>
  <c r="H24" i="3"/>
  <c r="I24" i="3"/>
  <c r="I30" i="3" s="1"/>
  <c r="J24" i="3"/>
  <c r="K24" i="3"/>
  <c r="L24" i="3"/>
  <c r="M24" i="3"/>
  <c r="M30" i="3" s="1"/>
  <c r="N24" i="3"/>
  <c r="F30" i="3"/>
  <c r="J30" i="3"/>
  <c r="N30" i="3"/>
  <c r="D41" i="3"/>
  <c r="E41" i="3"/>
  <c r="F41" i="3"/>
  <c r="G41" i="3"/>
  <c r="H41" i="3"/>
  <c r="I41" i="3"/>
  <c r="J41" i="3"/>
  <c r="K41" i="3"/>
  <c r="L41" i="3"/>
  <c r="M41" i="3"/>
  <c r="N41" i="3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7" i="1"/>
  <c r="E17" i="1"/>
  <c r="H17" i="1"/>
  <c r="I17" i="1"/>
  <c r="L17" i="1"/>
  <c r="M17" i="1"/>
  <c r="P17" i="1"/>
  <c r="Q17" i="1"/>
  <c r="C18" i="1"/>
  <c r="C17" i="1" s="1"/>
  <c r="D18" i="1"/>
  <c r="E18" i="1"/>
  <c r="F18" i="1"/>
  <c r="G18" i="1"/>
  <c r="G17" i="1" s="1"/>
  <c r="H18" i="1"/>
  <c r="I18" i="1"/>
  <c r="J18" i="1"/>
  <c r="K18" i="1"/>
  <c r="K17" i="1" s="1"/>
  <c r="L18" i="1"/>
  <c r="M18" i="1"/>
  <c r="N18" i="1"/>
  <c r="O18" i="1"/>
  <c r="O17" i="1" s="1"/>
  <c r="P18" i="1"/>
  <c r="Q18" i="1"/>
  <c r="R18" i="1"/>
  <c r="S18" i="1"/>
  <c r="S17" i="1" s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E27" i="1"/>
  <c r="H27" i="1"/>
  <c r="M27" i="1"/>
  <c r="P27" i="1"/>
  <c r="C28" i="1"/>
  <c r="D28" i="1"/>
  <c r="D27" i="1" s="1"/>
  <c r="E28" i="1"/>
  <c r="F28" i="1"/>
  <c r="G28" i="1"/>
  <c r="H28" i="1"/>
  <c r="I28" i="1"/>
  <c r="J28" i="1"/>
  <c r="K28" i="1"/>
  <c r="L28" i="1"/>
  <c r="L27" i="1" s="1"/>
  <c r="M28" i="1"/>
  <c r="N28" i="1"/>
  <c r="O28" i="1"/>
  <c r="P28" i="1"/>
  <c r="Q28" i="1"/>
  <c r="R28" i="1"/>
  <c r="S28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E44" i="1"/>
  <c r="F44" i="1"/>
  <c r="J44" i="1"/>
  <c r="M44" i="1"/>
  <c r="N44" i="1"/>
  <c r="R44" i="1"/>
  <c r="C45" i="1"/>
  <c r="C44" i="1" s="1"/>
  <c r="D45" i="1"/>
  <c r="E45" i="1"/>
  <c r="F45" i="1"/>
  <c r="G45" i="1"/>
  <c r="G44" i="1" s="1"/>
  <c r="H45" i="1"/>
  <c r="I45" i="1"/>
  <c r="I27" i="1" s="1"/>
  <c r="J45" i="1"/>
  <c r="K45" i="1"/>
  <c r="K44" i="1" s="1"/>
  <c r="L45" i="1"/>
  <c r="M45" i="1"/>
  <c r="N45" i="1"/>
  <c r="O45" i="1"/>
  <c r="O44" i="1" s="1"/>
  <c r="P45" i="1"/>
  <c r="Q45" i="1"/>
  <c r="Q27" i="1" s="1"/>
  <c r="R45" i="1"/>
  <c r="S45" i="1"/>
  <c r="S44" i="1" s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E20" i="2"/>
  <c r="D20" i="6"/>
  <c r="C9" i="3" s="1"/>
  <c r="D88" i="5"/>
  <c r="D86" i="5"/>
  <c r="D85" i="5"/>
  <c r="D83" i="5"/>
  <c r="D82" i="5"/>
  <c r="D79" i="5"/>
  <c r="D78" i="5"/>
  <c r="D77" i="5"/>
  <c r="D71" i="5"/>
  <c r="D74" i="5"/>
  <c r="D73" i="5"/>
  <c r="D70" i="5"/>
  <c r="D67" i="5"/>
  <c r="E67" i="5" s="1"/>
  <c r="D65" i="5"/>
  <c r="D53" i="5"/>
  <c r="D50" i="5"/>
  <c r="D49" i="5"/>
  <c r="D48" i="5"/>
  <c r="D47" i="5"/>
  <c r="D45" i="5"/>
  <c r="D44" i="5"/>
  <c r="D43" i="5"/>
  <c r="D38" i="5"/>
  <c r="D37" i="5"/>
  <c r="D36" i="5"/>
  <c r="D35" i="5"/>
  <c r="D33" i="5"/>
  <c r="D32" i="5"/>
  <c r="D31" i="5"/>
  <c r="D29" i="5"/>
  <c r="E29" i="5" s="1"/>
  <c r="F29" i="5" s="1"/>
  <c r="G29" i="5" s="1"/>
  <c r="D28" i="5"/>
  <c r="E28" i="5" s="1"/>
  <c r="D26" i="5"/>
  <c r="E26" i="5" s="1"/>
  <c r="D18" i="5"/>
  <c r="D17" i="5"/>
  <c r="D16" i="5"/>
  <c r="D14" i="5"/>
  <c r="D11" i="5"/>
  <c r="D10" i="5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D3" i="7"/>
  <c r="E3" i="7"/>
  <c r="F3" i="7"/>
  <c r="G3" i="7"/>
  <c r="H3" i="7"/>
  <c r="E2" i="6"/>
  <c r="D2" i="6"/>
  <c r="D2" i="3"/>
  <c r="C2" i="3"/>
  <c r="L52" i="5" l="1"/>
  <c r="M53" i="5"/>
  <c r="J42" i="5"/>
  <c r="K43" i="5"/>
  <c r="L28" i="5"/>
  <c r="K27" i="5"/>
  <c r="L84" i="5"/>
  <c r="M85" i="5"/>
  <c r="K30" i="5"/>
  <c r="L31" i="5"/>
  <c r="M25" i="5"/>
  <c r="N26" i="5"/>
  <c r="J46" i="5"/>
  <c r="K47" i="5"/>
  <c r="N82" i="5"/>
  <c r="M72" i="5"/>
  <c r="N73" i="5"/>
  <c r="L77" i="5"/>
  <c r="K76" i="5"/>
  <c r="K16" i="5"/>
  <c r="J15" i="5"/>
  <c r="I41" i="5"/>
  <c r="M9" i="5"/>
  <c r="N10" i="5"/>
  <c r="M66" i="5"/>
  <c r="N67" i="5"/>
  <c r="N35" i="5"/>
  <c r="M34" i="5"/>
  <c r="E25" i="5"/>
  <c r="F26" i="5"/>
  <c r="E66" i="5"/>
  <c r="F67" i="5"/>
  <c r="H30" i="2"/>
  <c r="H28" i="2"/>
  <c r="F42" i="2"/>
  <c r="E27" i="5"/>
  <c r="F28" i="5"/>
  <c r="F60" i="2"/>
  <c r="F63" i="5"/>
  <c r="G41" i="5"/>
  <c r="G22" i="5"/>
  <c r="G60" i="2"/>
  <c r="AX15" i="2"/>
  <c r="AT15" i="2"/>
  <c r="AP15" i="2"/>
  <c r="AL15" i="2"/>
  <c r="AH15" i="2"/>
  <c r="AY15" i="2"/>
  <c r="AU15" i="2"/>
  <c r="AQ15" i="2"/>
  <c r="AM15" i="2"/>
  <c r="AI15" i="2"/>
  <c r="E60" i="2"/>
  <c r="AY11" i="6"/>
  <c r="AX11" i="6"/>
  <c r="AV11" i="6"/>
  <c r="AR11" i="6"/>
  <c r="AU11" i="6"/>
  <c r="X11" i="6"/>
  <c r="W11" i="6"/>
  <c r="R17" i="1"/>
  <c r="N17" i="1"/>
  <c r="J17" i="1"/>
  <c r="F17" i="1"/>
  <c r="Q44" i="1"/>
  <c r="I44" i="1"/>
  <c r="S27" i="1"/>
  <c r="O27" i="1"/>
  <c r="K27" i="1"/>
  <c r="G27" i="1"/>
  <c r="C27" i="1"/>
  <c r="P44" i="1"/>
  <c r="L44" i="1"/>
  <c r="H44" i="1"/>
  <c r="D44" i="1"/>
  <c r="R27" i="1"/>
  <c r="N27" i="1"/>
  <c r="J27" i="1"/>
  <c r="F27" i="1"/>
  <c r="F20" i="2"/>
  <c r="C118" i="7"/>
  <c r="C119" i="7"/>
  <c r="D119" i="7"/>
  <c r="C122" i="7"/>
  <c r="C126" i="7"/>
  <c r="C127" i="7"/>
  <c r="D127" i="7"/>
  <c r="C130" i="7"/>
  <c r="C134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AG92" i="7"/>
  <c r="AH92" i="7"/>
  <c r="AI92" i="7"/>
  <c r="AJ92" i="7"/>
  <c r="AK92" i="7"/>
  <c r="AL92" i="7"/>
  <c r="AM92" i="7"/>
  <c r="AN92" i="7"/>
  <c r="AO92" i="7"/>
  <c r="AP92" i="7"/>
  <c r="AQ92" i="7"/>
  <c r="AR92" i="7"/>
  <c r="AS92" i="7"/>
  <c r="AT92" i="7"/>
  <c r="AU92" i="7"/>
  <c r="AV92" i="7"/>
  <c r="AW92" i="7"/>
  <c r="AX92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F93" i="7"/>
  <c r="AG93" i="7"/>
  <c r="AH93" i="7"/>
  <c r="AI93" i="7"/>
  <c r="AJ93" i="7"/>
  <c r="AK93" i="7"/>
  <c r="AL93" i="7"/>
  <c r="AM93" i="7"/>
  <c r="AN93" i="7"/>
  <c r="AO93" i="7"/>
  <c r="AP93" i="7"/>
  <c r="AQ93" i="7"/>
  <c r="AR93" i="7"/>
  <c r="AS93" i="7"/>
  <c r="AT93" i="7"/>
  <c r="AU93" i="7"/>
  <c r="AV93" i="7"/>
  <c r="AW93" i="7"/>
  <c r="AX93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G94" i="7"/>
  <c r="AH94" i="7"/>
  <c r="AI94" i="7"/>
  <c r="AJ94" i="7"/>
  <c r="AK94" i="7"/>
  <c r="AL94" i="7"/>
  <c r="AM94" i="7"/>
  <c r="AN94" i="7"/>
  <c r="AO94" i="7"/>
  <c r="AP94" i="7"/>
  <c r="AQ94" i="7"/>
  <c r="AR94" i="7"/>
  <c r="AS94" i="7"/>
  <c r="AT94" i="7"/>
  <c r="AU94" i="7"/>
  <c r="AV94" i="7"/>
  <c r="AW94" i="7"/>
  <c r="AX94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F95" i="7"/>
  <c r="AG95" i="7"/>
  <c r="AH95" i="7"/>
  <c r="AI95" i="7"/>
  <c r="AJ95" i="7"/>
  <c r="AK95" i="7"/>
  <c r="AL95" i="7"/>
  <c r="AM95" i="7"/>
  <c r="AN95" i="7"/>
  <c r="AO95" i="7"/>
  <c r="AP95" i="7"/>
  <c r="AQ95" i="7"/>
  <c r="AR95" i="7"/>
  <c r="AS95" i="7"/>
  <c r="AT95" i="7"/>
  <c r="AU95" i="7"/>
  <c r="AV95" i="7"/>
  <c r="AW95" i="7"/>
  <c r="AX95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AL96" i="7"/>
  <c r="AM96" i="7"/>
  <c r="AN96" i="7"/>
  <c r="AO96" i="7"/>
  <c r="AP96" i="7"/>
  <c r="AQ96" i="7"/>
  <c r="AR96" i="7"/>
  <c r="AS96" i="7"/>
  <c r="AT96" i="7"/>
  <c r="AU96" i="7"/>
  <c r="AV96" i="7"/>
  <c r="AW96" i="7"/>
  <c r="AX96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F97" i="7"/>
  <c r="AG97" i="7"/>
  <c r="AH97" i="7"/>
  <c r="AI97" i="7"/>
  <c r="AJ97" i="7"/>
  <c r="AK97" i="7"/>
  <c r="AL97" i="7"/>
  <c r="AM97" i="7"/>
  <c r="AN97" i="7"/>
  <c r="AO97" i="7"/>
  <c r="AP97" i="7"/>
  <c r="AQ97" i="7"/>
  <c r="AR97" i="7"/>
  <c r="AS97" i="7"/>
  <c r="AT97" i="7"/>
  <c r="AU97" i="7"/>
  <c r="AV97" i="7"/>
  <c r="AW97" i="7"/>
  <c r="AX97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F98" i="7"/>
  <c r="AG98" i="7"/>
  <c r="AH98" i="7"/>
  <c r="AI98" i="7"/>
  <c r="AJ98" i="7"/>
  <c r="AK98" i="7"/>
  <c r="AL98" i="7"/>
  <c r="AM98" i="7"/>
  <c r="AN98" i="7"/>
  <c r="AO98" i="7"/>
  <c r="AP98" i="7"/>
  <c r="AQ98" i="7"/>
  <c r="AR98" i="7"/>
  <c r="AS98" i="7"/>
  <c r="AT98" i="7"/>
  <c r="AU98" i="7"/>
  <c r="AV98" i="7"/>
  <c r="AW98" i="7"/>
  <c r="AX98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AH99" i="7"/>
  <c r="AI99" i="7"/>
  <c r="AJ99" i="7"/>
  <c r="AK99" i="7"/>
  <c r="AL99" i="7"/>
  <c r="AM99" i="7"/>
  <c r="AN99" i="7"/>
  <c r="AO99" i="7"/>
  <c r="AP99" i="7"/>
  <c r="AQ99" i="7"/>
  <c r="AR99" i="7"/>
  <c r="AS99" i="7"/>
  <c r="AT99" i="7"/>
  <c r="AU99" i="7"/>
  <c r="AV99" i="7"/>
  <c r="AW99" i="7"/>
  <c r="AX99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R100" i="7"/>
  <c r="AS100" i="7"/>
  <c r="AT100" i="7"/>
  <c r="AU100" i="7"/>
  <c r="AV100" i="7"/>
  <c r="AW100" i="7"/>
  <c r="AX100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AH101" i="7"/>
  <c r="AI101" i="7"/>
  <c r="AJ101" i="7"/>
  <c r="AK101" i="7"/>
  <c r="AL101" i="7"/>
  <c r="AM101" i="7"/>
  <c r="AN101" i="7"/>
  <c r="AO101" i="7"/>
  <c r="AP101" i="7"/>
  <c r="AQ101" i="7"/>
  <c r="AR101" i="7"/>
  <c r="AS101" i="7"/>
  <c r="AT101" i="7"/>
  <c r="AU101" i="7"/>
  <c r="AV101" i="7"/>
  <c r="AW101" i="7"/>
  <c r="AX101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AH102" i="7"/>
  <c r="AI102" i="7"/>
  <c r="AJ102" i="7"/>
  <c r="AK102" i="7"/>
  <c r="AL102" i="7"/>
  <c r="AM102" i="7"/>
  <c r="AN102" i="7"/>
  <c r="AO102" i="7"/>
  <c r="AP102" i="7"/>
  <c r="AQ102" i="7"/>
  <c r="AR102" i="7"/>
  <c r="AS102" i="7"/>
  <c r="AT102" i="7"/>
  <c r="AU102" i="7"/>
  <c r="AV102" i="7"/>
  <c r="AW102" i="7"/>
  <c r="AX102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AL103" i="7"/>
  <c r="AM103" i="7"/>
  <c r="AN103" i="7"/>
  <c r="AO103" i="7"/>
  <c r="AP103" i="7"/>
  <c r="AQ103" i="7"/>
  <c r="AR103" i="7"/>
  <c r="AS103" i="7"/>
  <c r="AT103" i="7"/>
  <c r="AU103" i="7"/>
  <c r="AV103" i="7"/>
  <c r="AW103" i="7"/>
  <c r="AX103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F105" i="7"/>
  <c r="AG105" i="7"/>
  <c r="AH105" i="7"/>
  <c r="AI105" i="7"/>
  <c r="AJ105" i="7"/>
  <c r="AK105" i="7"/>
  <c r="AL105" i="7"/>
  <c r="AM105" i="7"/>
  <c r="AN105" i="7"/>
  <c r="AO105" i="7"/>
  <c r="AP105" i="7"/>
  <c r="AQ105" i="7"/>
  <c r="AR105" i="7"/>
  <c r="AS105" i="7"/>
  <c r="AT105" i="7"/>
  <c r="AU105" i="7"/>
  <c r="AV105" i="7"/>
  <c r="AW105" i="7"/>
  <c r="AX105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AH106" i="7"/>
  <c r="AI106" i="7"/>
  <c r="AJ106" i="7"/>
  <c r="AK106" i="7"/>
  <c r="AL106" i="7"/>
  <c r="AM106" i="7"/>
  <c r="AN106" i="7"/>
  <c r="AO106" i="7"/>
  <c r="AP106" i="7"/>
  <c r="AQ106" i="7"/>
  <c r="AR106" i="7"/>
  <c r="AS106" i="7"/>
  <c r="AT106" i="7"/>
  <c r="AU106" i="7"/>
  <c r="AV106" i="7"/>
  <c r="AW106" i="7"/>
  <c r="AX106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AI107" i="7"/>
  <c r="AJ107" i="7"/>
  <c r="AK107" i="7"/>
  <c r="AL107" i="7"/>
  <c r="AM107" i="7"/>
  <c r="AN107" i="7"/>
  <c r="AO107" i="7"/>
  <c r="AP107" i="7"/>
  <c r="AQ107" i="7"/>
  <c r="AR107" i="7"/>
  <c r="AS107" i="7"/>
  <c r="AT107" i="7"/>
  <c r="AU107" i="7"/>
  <c r="AV107" i="7"/>
  <c r="AW107" i="7"/>
  <c r="AX107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AH108" i="7"/>
  <c r="AI108" i="7"/>
  <c r="AJ108" i="7"/>
  <c r="AK108" i="7"/>
  <c r="AL108" i="7"/>
  <c r="AM108" i="7"/>
  <c r="AN108" i="7"/>
  <c r="AO108" i="7"/>
  <c r="AP108" i="7"/>
  <c r="AQ108" i="7"/>
  <c r="AR108" i="7"/>
  <c r="AS108" i="7"/>
  <c r="AT108" i="7"/>
  <c r="AU108" i="7"/>
  <c r="AV108" i="7"/>
  <c r="AW108" i="7"/>
  <c r="AX108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AH109" i="7"/>
  <c r="AI109" i="7"/>
  <c r="AJ109" i="7"/>
  <c r="AK109" i="7"/>
  <c r="AL109" i="7"/>
  <c r="AM109" i="7"/>
  <c r="AN109" i="7"/>
  <c r="AO109" i="7"/>
  <c r="AP109" i="7"/>
  <c r="AQ109" i="7"/>
  <c r="AR109" i="7"/>
  <c r="AS109" i="7"/>
  <c r="AT109" i="7"/>
  <c r="AU109" i="7"/>
  <c r="AV109" i="7"/>
  <c r="AW109" i="7"/>
  <c r="AX109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AH110" i="7"/>
  <c r="AI110" i="7"/>
  <c r="AJ110" i="7"/>
  <c r="AK110" i="7"/>
  <c r="AL110" i="7"/>
  <c r="AM110" i="7"/>
  <c r="AN110" i="7"/>
  <c r="AO110" i="7"/>
  <c r="AP110" i="7"/>
  <c r="AQ110" i="7"/>
  <c r="AR110" i="7"/>
  <c r="AS110" i="7"/>
  <c r="AT110" i="7"/>
  <c r="AU110" i="7"/>
  <c r="AV110" i="7"/>
  <c r="AW110" i="7"/>
  <c r="AX110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AJ111" i="7"/>
  <c r="AK111" i="7"/>
  <c r="AL111" i="7"/>
  <c r="AM111" i="7"/>
  <c r="AN111" i="7"/>
  <c r="AO111" i="7"/>
  <c r="AP111" i="7"/>
  <c r="AQ111" i="7"/>
  <c r="AR111" i="7"/>
  <c r="AS111" i="7"/>
  <c r="AT111" i="7"/>
  <c r="AU111" i="7"/>
  <c r="AV111" i="7"/>
  <c r="AW111" i="7"/>
  <c r="AX111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F48" i="7"/>
  <c r="AG48" i="7"/>
  <c r="AH48" i="7"/>
  <c r="AI48" i="7"/>
  <c r="AJ48" i="7"/>
  <c r="AK48" i="7"/>
  <c r="AL48" i="7"/>
  <c r="AM48" i="7"/>
  <c r="AN48" i="7"/>
  <c r="AO48" i="7"/>
  <c r="AP48" i="7"/>
  <c r="AQ48" i="7"/>
  <c r="AR48" i="7"/>
  <c r="AS48" i="7"/>
  <c r="AT48" i="7"/>
  <c r="AU48" i="7"/>
  <c r="AV48" i="7"/>
  <c r="AW48" i="7"/>
  <c r="AX48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AM49" i="7"/>
  <c r="AN49" i="7"/>
  <c r="AO49" i="7"/>
  <c r="AP49" i="7"/>
  <c r="AQ49" i="7"/>
  <c r="AR49" i="7"/>
  <c r="AS49" i="7"/>
  <c r="AT49" i="7"/>
  <c r="AU49" i="7"/>
  <c r="AV49" i="7"/>
  <c r="AW49" i="7"/>
  <c r="AX49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F50" i="7"/>
  <c r="AG50" i="7"/>
  <c r="AH50" i="7"/>
  <c r="AI50" i="7"/>
  <c r="AJ50" i="7"/>
  <c r="AK50" i="7"/>
  <c r="AL50" i="7"/>
  <c r="AM50" i="7"/>
  <c r="AN50" i="7"/>
  <c r="AO50" i="7"/>
  <c r="AP50" i="7"/>
  <c r="AQ50" i="7"/>
  <c r="AR50" i="7"/>
  <c r="AS50" i="7"/>
  <c r="AT50" i="7"/>
  <c r="AU50" i="7"/>
  <c r="AV50" i="7"/>
  <c r="AW50" i="7"/>
  <c r="AX50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G51" i="7"/>
  <c r="AH51" i="7"/>
  <c r="AI51" i="7"/>
  <c r="AJ51" i="7"/>
  <c r="AK51" i="7"/>
  <c r="AL51" i="7"/>
  <c r="AM51" i="7"/>
  <c r="AN51" i="7"/>
  <c r="AO51" i="7"/>
  <c r="AP51" i="7"/>
  <c r="AQ51" i="7"/>
  <c r="AR51" i="7"/>
  <c r="AS51" i="7"/>
  <c r="AT51" i="7"/>
  <c r="AU51" i="7"/>
  <c r="AV51" i="7"/>
  <c r="AW51" i="7"/>
  <c r="AX51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AR52" i="7"/>
  <c r="AS52" i="7"/>
  <c r="AT52" i="7"/>
  <c r="AU52" i="7"/>
  <c r="AV52" i="7"/>
  <c r="AW52" i="7"/>
  <c r="AX52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AI53" i="7"/>
  <c r="AJ53" i="7"/>
  <c r="AK53" i="7"/>
  <c r="AL53" i="7"/>
  <c r="AM53" i="7"/>
  <c r="AN53" i="7"/>
  <c r="AO53" i="7"/>
  <c r="AP53" i="7"/>
  <c r="AQ53" i="7"/>
  <c r="AR53" i="7"/>
  <c r="AS53" i="7"/>
  <c r="AT53" i="7"/>
  <c r="AU53" i="7"/>
  <c r="AV53" i="7"/>
  <c r="AW53" i="7"/>
  <c r="AX53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M54" i="7"/>
  <c r="AN54" i="7"/>
  <c r="AO54" i="7"/>
  <c r="AP54" i="7"/>
  <c r="AQ54" i="7"/>
  <c r="AR54" i="7"/>
  <c r="AS54" i="7"/>
  <c r="AT54" i="7"/>
  <c r="AU54" i="7"/>
  <c r="AV54" i="7"/>
  <c r="AW54" i="7"/>
  <c r="AX54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AU55" i="7"/>
  <c r="AV55" i="7"/>
  <c r="AW55" i="7"/>
  <c r="AX55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AL56" i="7"/>
  <c r="AM56" i="7"/>
  <c r="AN56" i="7"/>
  <c r="AO56" i="7"/>
  <c r="AP56" i="7"/>
  <c r="AQ56" i="7"/>
  <c r="AR56" i="7"/>
  <c r="AS56" i="7"/>
  <c r="AT56" i="7"/>
  <c r="AU56" i="7"/>
  <c r="AV56" i="7"/>
  <c r="AW56" i="7"/>
  <c r="AX56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AL57" i="7"/>
  <c r="AM57" i="7"/>
  <c r="AN57" i="7"/>
  <c r="AO57" i="7"/>
  <c r="AP57" i="7"/>
  <c r="AQ57" i="7"/>
  <c r="AR57" i="7"/>
  <c r="AS57" i="7"/>
  <c r="AT57" i="7"/>
  <c r="AU57" i="7"/>
  <c r="AV57" i="7"/>
  <c r="AW57" i="7"/>
  <c r="AX57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AL58" i="7"/>
  <c r="AM58" i="7"/>
  <c r="AN58" i="7"/>
  <c r="AO58" i="7"/>
  <c r="AP58" i="7"/>
  <c r="AQ58" i="7"/>
  <c r="AR58" i="7"/>
  <c r="AS58" i="7"/>
  <c r="AT58" i="7"/>
  <c r="AU58" i="7"/>
  <c r="AV58" i="7"/>
  <c r="AW58" i="7"/>
  <c r="AX58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G59" i="7"/>
  <c r="AH59" i="7"/>
  <c r="AI59" i="7"/>
  <c r="AJ59" i="7"/>
  <c r="AK59" i="7"/>
  <c r="AL59" i="7"/>
  <c r="AM59" i="7"/>
  <c r="AN59" i="7"/>
  <c r="AO59" i="7"/>
  <c r="AP59" i="7"/>
  <c r="AQ59" i="7"/>
  <c r="AR59" i="7"/>
  <c r="AS59" i="7"/>
  <c r="AT59" i="7"/>
  <c r="AU59" i="7"/>
  <c r="AV59" i="7"/>
  <c r="AW59" i="7"/>
  <c r="AX59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F60" i="7"/>
  <c r="AG60" i="7"/>
  <c r="AH60" i="7"/>
  <c r="AI60" i="7"/>
  <c r="AJ60" i="7"/>
  <c r="AK60" i="7"/>
  <c r="AL60" i="7"/>
  <c r="AM60" i="7"/>
  <c r="AN60" i="7"/>
  <c r="AO60" i="7"/>
  <c r="AP60" i="7"/>
  <c r="AQ60" i="7"/>
  <c r="AR60" i="7"/>
  <c r="AS60" i="7"/>
  <c r="AT60" i="7"/>
  <c r="AU60" i="7"/>
  <c r="AV60" i="7"/>
  <c r="AW60" i="7"/>
  <c r="AX60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G61" i="7"/>
  <c r="AH61" i="7"/>
  <c r="AI61" i="7"/>
  <c r="AJ61" i="7"/>
  <c r="AK61" i="7"/>
  <c r="AL61" i="7"/>
  <c r="AM61" i="7"/>
  <c r="AN61" i="7"/>
  <c r="AO61" i="7"/>
  <c r="AP61" i="7"/>
  <c r="AQ61" i="7"/>
  <c r="AR61" i="7"/>
  <c r="AS61" i="7"/>
  <c r="AT61" i="7"/>
  <c r="AU61" i="7"/>
  <c r="AV61" i="7"/>
  <c r="AW61" i="7"/>
  <c r="AX61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F62" i="7"/>
  <c r="AG62" i="7"/>
  <c r="AH62" i="7"/>
  <c r="AI62" i="7"/>
  <c r="AJ62" i="7"/>
  <c r="AK62" i="7"/>
  <c r="AL62" i="7"/>
  <c r="AM62" i="7"/>
  <c r="AN62" i="7"/>
  <c r="AO62" i="7"/>
  <c r="AP62" i="7"/>
  <c r="AQ62" i="7"/>
  <c r="AR62" i="7"/>
  <c r="AS62" i="7"/>
  <c r="AT62" i="7"/>
  <c r="AU62" i="7"/>
  <c r="AV62" i="7"/>
  <c r="AW62" i="7"/>
  <c r="AX62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F63" i="7"/>
  <c r="AG63" i="7"/>
  <c r="AH63" i="7"/>
  <c r="AI63" i="7"/>
  <c r="AJ63" i="7"/>
  <c r="AK63" i="7"/>
  <c r="AL63" i="7"/>
  <c r="AM63" i="7"/>
  <c r="AN63" i="7"/>
  <c r="AO63" i="7"/>
  <c r="AP63" i="7"/>
  <c r="AQ63" i="7"/>
  <c r="AR63" i="7"/>
  <c r="AS63" i="7"/>
  <c r="AT63" i="7"/>
  <c r="AU63" i="7"/>
  <c r="AV63" i="7"/>
  <c r="AW63" i="7"/>
  <c r="AX63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F64" i="7"/>
  <c r="AG64" i="7"/>
  <c r="AH64" i="7"/>
  <c r="AI64" i="7"/>
  <c r="AJ64" i="7"/>
  <c r="AK64" i="7"/>
  <c r="AL64" i="7"/>
  <c r="AM64" i="7"/>
  <c r="AN64" i="7"/>
  <c r="AO64" i="7"/>
  <c r="AP64" i="7"/>
  <c r="AQ64" i="7"/>
  <c r="AR64" i="7"/>
  <c r="AS64" i="7"/>
  <c r="AT64" i="7"/>
  <c r="AU64" i="7"/>
  <c r="AV64" i="7"/>
  <c r="AW64" i="7"/>
  <c r="AX64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G65" i="7"/>
  <c r="AH65" i="7"/>
  <c r="AI65" i="7"/>
  <c r="AJ65" i="7"/>
  <c r="AK65" i="7"/>
  <c r="AL65" i="7"/>
  <c r="AM65" i="7"/>
  <c r="AN65" i="7"/>
  <c r="AO65" i="7"/>
  <c r="AP65" i="7"/>
  <c r="AQ65" i="7"/>
  <c r="AR65" i="7"/>
  <c r="AS65" i="7"/>
  <c r="AT65" i="7"/>
  <c r="AU65" i="7"/>
  <c r="AV65" i="7"/>
  <c r="AW65" i="7"/>
  <c r="AX65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F66" i="7"/>
  <c r="AG66" i="7"/>
  <c r="AH66" i="7"/>
  <c r="AI66" i="7"/>
  <c r="AJ66" i="7"/>
  <c r="AK66" i="7"/>
  <c r="AL66" i="7"/>
  <c r="AM66" i="7"/>
  <c r="AN66" i="7"/>
  <c r="AO66" i="7"/>
  <c r="AP66" i="7"/>
  <c r="AQ66" i="7"/>
  <c r="AR66" i="7"/>
  <c r="AS66" i="7"/>
  <c r="AT66" i="7"/>
  <c r="AU66" i="7"/>
  <c r="AV66" i="7"/>
  <c r="AW66" i="7"/>
  <c r="AX66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U67" i="7"/>
  <c r="AV67" i="7"/>
  <c r="AW67" i="7"/>
  <c r="AX6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67" i="7"/>
  <c r="E67" i="7"/>
  <c r="C116" i="7"/>
  <c r="D116" i="7" s="1"/>
  <c r="C50" i="7"/>
  <c r="C117" i="7" s="1"/>
  <c r="C51" i="7"/>
  <c r="C52" i="7"/>
  <c r="C53" i="7"/>
  <c r="C120" i="7" s="1"/>
  <c r="C54" i="7"/>
  <c r="C121" i="7" s="1"/>
  <c r="C55" i="7"/>
  <c r="C56" i="7"/>
  <c r="C123" i="7" s="1"/>
  <c r="C57" i="7"/>
  <c r="C124" i="7" s="1"/>
  <c r="D124" i="7" s="1"/>
  <c r="E124" i="7" s="1"/>
  <c r="C58" i="7"/>
  <c r="C125" i="7" s="1"/>
  <c r="C59" i="7"/>
  <c r="C60" i="7"/>
  <c r="C61" i="7"/>
  <c r="C128" i="7" s="1"/>
  <c r="D128" i="7" s="1"/>
  <c r="E128" i="7" s="1"/>
  <c r="C62" i="7"/>
  <c r="C129" i="7" s="1"/>
  <c r="C63" i="7"/>
  <c r="C64" i="7"/>
  <c r="C131" i="7" s="1"/>
  <c r="C65" i="7"/>
  <c r="C132" i="7" s="1"/>
  <c r="D132" i="7" s="1"/>
  <c r="E132" i="7" s="1"/>
  <c r="C66" i="7"/>
  <c r="C133" i="7" s="1"/>
  <c r="C67" i="7"/>
  <c r="A51" i="7"/>
  <c r="A55" i="7"/>
  <c r="A59" i="7"/>
  <c r="A63" i="7"/>
  <c r="A67" i="7"/>
  <c r="C48" i="7"/>
  <c r="C115" i="7" s="1"/>
  <c r="A27" i="7"/>
  <c r="A49" i="7" s="1"/>
  <c r="A28" i="7"/>
  <c r="A50" i="7" s="1"/>
  <c r="A29" i="7"/>
  <c r="A30" i="7"/>
  <c r="A52" i="7" s="1"/>
  <c r="A31" i="7"/>
  <c r="A53" i="7" s="1"/>
  <c r="A32" i="7"/>
  <c r="A54" i="7" s="1"/>
  <c r="A33" i="7"/>
  <c r="A34" i="7"/>
  <c r="A56" i="7" s="1"/>
  <c r="A35" i="7"/>
  <c r="A57" i="7" s="1"/>
  <c r="A36" i="7"/>
  <c r="A58" i="7" s="1"/>
  <c r="A37" i="7"/>
  <c r="A38" i="7"/>
  <c r="A60" i="7" s="1"/>
  <c r="A39" i="7"/>
  <c r="A61" i="7" s="1"/>
  <c r="A40" i="7"/>
  <c r="A62" i="7" s="1"/>
  <c r="A41" i="7"/>
  <c r="A42" i="7"/>
  <c r="A64" i="7" s="1"/>
  <c r="A43" i="7"/>
  <c r="A65" i="7" s="1"/>
  <c r="A44" i="7"/>
  <c r="A66" i="7" s="1"/>
  <c r="A45" i="7"/>
  <c r="A26" i="7"/>
  <c r="A48" i="7" s="1"/>
  <c r="G63" i="5" l="1"/>
  <c r="AX70" i="7"/>
  <c r="AT70" i="7"/>
  <c r="AP70" i="7"/>
  <c r="AL70" i="7"/>
  <c r="AH70" i="7"/>
  <c r="AD70" i="7"/>
  <c r="Z70" i="7"/>
  <c r="V70" i="7"/>
  <c r="R70" i="7"/>
  <c r="N70" i="7"/>
  <c r="J70" i="7"/>
  <c r="AV70" i="7"/>
  <c r="AR70" i="7"/>
  <c r="AN70" i="7"/>
  <c r="AW70" i="7"/>
  <c r="AS70" i="7"/>
  <c r="AO70" i="7"/>
  <c r="AK70" i="7"/>
  <c r="AG70" i="7"/>
  <c r="AC70" i="7"/>
  <c r="Y70" i="7"/>
  <c r="U70" i="7"/>
  <c r="Q70" i="7"/>
  <c r="M70" i="7"/>
  <c r="I70" i="7"/>
  <c r="F70" i="7"/>
  <c r="AJ70" i="7"/>
  <c r="AF70" i="7"/>
  <c r="AB70" i="7"/>
  <c r="X70" i="7"/>
  <c r="T70" i="7"/>
  <c r="P70" i="7"/>
  <c r="L70" i="7"/>
  <c r="H70" i="7"/>
  <c r="E70" i="7"/>
  <c r="AU70" i="7"/>
  <c r="AQ70" i="7"/>
  <c r="AM70" i="7"/>
  <c r="AI70" i="7"/>
  <c r="AE70" i="7"/>
  <c r="AA70" i="7"/>
  <c r="W70" i="7"/>
  <c r="S70" i="7"/>
  <c r="O70" i="7"/>
  <c r="K70" i="7"/>
  <c r="G70" i="7"/>
  <c r="E115" i="7"/>
  <c r="O67" i="5"/>
  <c r="N66" i="5"/>
  <c r="O82" i="5"/>
  <c r="L27" i="5"/>
  <c r="L24" i="5" s="1"/>
  <c r="M28" i="5"/>
  <c r="N34" i="5"/>
  <c r="O35" i="5"/>
  <c r="O73" i="5"/>
  <c r="N72" i="5"/>
  <c r="O26" i="5"/>
  <c r="N25" i="5"/>
  <c r="N85" i="5"/>
  <c r="M84" i="5"/>
  <c r="L43" i="5"/>
  <c r="K42" i="5"/>
  <c r="L76" i="5"/>
  <c r="M77" i="5"/>
  <c r="J41" i="5"/>
  <c r="O10" i="5"/>
  <c r="N9" i="5"/>
  <c r="K15" i="5"/>
  <c r="L16" i="5"/>
  <c r="L47" i="5"/>
  <c r="K46" i="5"/>
  <c r="L30" i="5"/>
  <c r="M31" i="5"/>
  <c r="K24" i="5"/>
  <c r="N53" i="5"/>
  <c r="M52" i="5"/>
  <c r="F27" i="5"/>
  <c r="G28" i="5"/>
  <c r="F25" i="5"/>
  <c r="G26" i="5"/>
  <c r="F66" i="5"/>
  <c r="G67" i="5"/>
  <c r="G66" i="5" s="1"/>
  <c r="G42" i="2"/>
  <c r="G43" i="2"/>
  <c r="I30" i="2"/>
  <c r="I28" i="2"/>
  <c r="E24" i="5"/>
  <c r="F121" i="7"/>
  <c r="F117" i="7"/>
  <c r="F128" i="7"/>
  <c r="D133" i="7"/>
  <c r="D131" i="7"/>
  <c r="D125" i="7"/>
  <c r="E125" i="7" s="1"/>
  <c r="D123" i="7"/>
  <c r="E123" i="7" s="1"/>
  <c r="D117" i="7"/>
  <c r="E117" i="7" s="1"/>
  <c r="AW157" i="7"/>
  <c r="AS157" i="7"/>
  <c r="AO157" i="7"/>
  <c r="AK157" i="7"/>
  <c r="AG157" i="7"/>
  <c r="AC157" i="7"/>
  <c r="Y157" i="7"/>
  <c r="U157" i="7"/>
  <c r="Q157" i="7"/>
  <c r="M157" i="7"/>
  <c r="I157" i="7"/>
  <c r="E157" i="7"/>
  <c r="AV156" i="7"/>
  <c r="AR156" i="7"/>
  <c r="AN156" i="7"/>
  <c r="AJ156" i="7"/>
  <c r="AF156" i="7"/>
  <c r="AB156" i="7"/>
  <c r="X156" i="7"/>
  <c r="T156" i="7"/>
  <c r="P156" i="7"/>
  <c r="L156" i="7"/>
  <c r="H156" i="7"/>
  <c r="D156" i="7"/>
  <c r="AU155" i="7"/>
  <c r="AQ155" i="7"/>
  <c r="AM155" i="7"/>
  <c r="AI155" i="7"/>
  <c r="AE155" i="7"/>
  <c r="AA155" i="7"/>
  <c r="W155" i="7"/>
  <c r="S155" i="7"/>
  <c r="O155" i="7"/>
  <c r="K155" i="7"/>
  <c r="G155" i="7"/>
  <c r="AX154" i="7"/>
  <c r="AT154" i="7"/>
  <c r="AP154" i="7"/>
  <c r="AL154" i="7"/>
  <c r="AH154" i="7"/>
  <c r="AD154" i="7"/>
  <c r="Z154" i="7"/>
  <c r="V154" i="7"/>
  <c r="R154" i="7"/>
  <c r="N154" i="7"/>
  <c r="J154" i="7"/>
  <c r="F154" i="7"/>
  <c r="AW153" i="7"/>
  <c r="AS153" i="7"/>
  <c r="AO153" i="7"/>
  <c r="AK153" i="7"/>
  <c r="AG153" i="7"/>
  <c r="AC153" i="7"/>
  <c r="Y153" i="7"/>
  <c r="U153" i="7"/>
  <c r="Q153" i="7"/>
  <c r="M153" i="7"/>
  <c r="I153" i="7"/>
  <c r="E153" i="7"/>
  <c r="AV152" i="7"/>
  <c r="AR152" i="7"/>
  <c r="AN152" i="7"/>
  <c r="AJ152" i="7"/>
  <c r="AF152" i="7"/>
  <c r="AB152" i="7"/>
  <c r="X152" i="7"/>
  <c r="T152" i="7"/>
  <c r="P152" i="7"/>
  <c r="L152" i="7"/>
  <c r="H152" i="7"/>
  <c r="D152" i="7"/>
  <c r="AU151" i="7"/>
  <c r="AQ151" i="7"/>
  <c r="AM151" i="7"/>
  <c r="AI151" i="7"/>
  <c r="AE151" i="7"/>
  <c r="AA151" i="7"/>
  <c r="W151" i="7"/>
  <c r="S151" i="7"/>
  <c r="O151" i="7"/>
  <c r="K151" i="7"/>
  <c r="G151" i="7"/>
  <c r="AX150" i="7"/>
  <c r="AT150" i="7"/>
  <c r="AP150" i="7"/>
  <c r="AL150" i="7"/>
  <c r="AH150" i="7"/>
  <c r="AD150" i="7"/>
  <c r="Z150" i="7"/>
  <c r="V150" i="7"/>
  <c r="R150" i="7"/>
  <c r="N150" i="7"/>
  <c r="J150" i="7"/>
  <c r="F150" i="7"/>
  <c r="AW149" i="7"/>
  <c r="AS149" i="7"/>
  <c r="AO149" i="7"/>
  <c r="AK149" i="7"/>
  <c r="AG149" i="7"/>
  <c r="AC149" i="7"/>
  <c r="Y149" i="7"/>
  <c r="U149" i="7"/>
  <c r="Q149" i="7"/>
  <c r="M149" i="7"/>
  <c r="I149" i="7"/>
  <c r="E149" i="7"/>
  <c r="AV148" i="7"/>
  <c r="AR148" i="7"/>
  <c r="AN148" i="7"/>
  <c r="AJ148" i="7"/>
  <c r="AF148" i="7"/>
  <c r="AB148" i="7"/>
  <c r="X148" i="7"/>
  <c r="T148" i="7"/>
  <c r="P148" i="7"/>
  <c r="L148" i="7"/>
  <c r="H148" i="7"/>
  <c r="D148" i="7"/>
  <c r="AU147" i="7"/>
  <c r="AQ147" i="7"/>
  <c r="AM147" i="7"/>
  <c r="AI147" i="7"/>
  <c r="AE147" i="7"/>
  <c r="AA147" i="7"/>
  <c r="W147" i="7"/>
  <c r="S147" i="7"/>
  <c r="O147" i="7"/>
  <c r="K147" i="7"/>
  <c r="G147" i="7"/>
  <c r="AX146" i="7"/>
  <c r="AT146" i="7"/>
  <c r="AP146" i="7"/>
  <c r="AL146" i="7"/>
  <c r="AH146" i="7"/>
  <c r="AD146" i="7"/>
  <c r="Z146" i="7"/>
  <c r="V146" i="7"/>
  <c r="R146" i="7"/>
  <c r="N146" i="7"/>
  <c r="J146" i="7"/>
  <c r="F146" i="7"/>
  <c r="AW145" i="7"/>
  <c r="AS145" i="7"/>
  <c r="AO145" i="7"/>
  <c r="AK145" i="7"/>
  <c r="AG145" i="7"/>
  <c r="AC145" i="7"/>
  <c r="Y145" i="7"/>
  <c r="U145" i="7"/>
  <c r="Q145" i="7"/>
  <c r="M145" i="7"/>
  <c r="I145" i="7"/>
  <c r="E145" i="7"/>
  <c r="AV144" i="7"/>
  <c r="AR144" i="7"/>
  <c r="AN144" i="7"/>
  <c r="AJ144" i="7"/>
  <c r="AF144" i="7"/>
  <c r="AB144" i="7"/>
  <c r="X144" i="7"/>
  <c r="T144" i="7"/>
  <c r="P144" i="7"/>
  <c r="L144" i="7"/>
  <c r="H144" i="7"/>
  <c r="D144" i="7"/>
  <c r="AU143" i="7"/>
  <c r="AQ143" i="7"/>
  <c r="AM143" i="7"/>
  <c r="AI143" i="7"/>
  <c r="AE143" i="7"/>
  <c r="AA143" i="7"/>
  <c r="W143" i="7"/>
  <c r="S143" i="7"/>
  <c r="O143" i="7"/>
  <c r="K143" i="7"/>
  <c r="G143" i="7"/>
  <c r="AX142" i="7"/>
  <c r="AT142" i="7"/>
  <c r="AP142" i="7"/>
  <c r="AL142" i="7"/>
  <c r="AH142" i="7"/>
  <c r="AD142" i="7"/>
  <c r="Z142" i="7"/>
  <c r="V142" i="7"/>
  <c r="R142" i="7"/>
  <c r="N142" i="7"/>
  <c r="J142" i="7"/>
  <c r="F142" i="7"/>
  <c r="AW141" i="7"/>
  <c r="AS141" i="7"/>
  <c r="AO141" i="7"/>
  <c r="AK141" i="7"/>
  <c r="AG141" i="7"/>
  <c r="AC141" i="7"/>
  <c r="Y141" i="7"/>
  <c r="U141" i="7"/>
  <c r="Q141" i="7"/>
  <c r="M141" i="7"/>
  <c r="I141" i="7"/>
  <c r="E141" i="7"/>
  <c r="AV140" i="7"/>
  <c r="AR140" i="7"/>
  <c r="AN140" i="7"/>
  <c r="AJ140" i="7"/>
  <c r="AF140" i="7"/>
  <c r="AB140" i="7"/>
  <c r="X140" i="7"/>
  <c r="T140" i="7"/>
  <c r="P140" i="7"/>
  <c r="L140" i="7"/>
  <c r="H140" i="7"/>
  <c r="D140" i="7"/>
  <c r="AU139" i="7"/>
  <c r="AQ139" i="7"/>
  <c r="AM139" i="7"/>
  <c r="AI139" i="7"/>
  <c r="AE139" i="7"/>
  <c r="AA139" i="7"/>
  <c r="W139" i="7"/>
  <c r="S139" i="7"/>
  <c r="O139" i="7"/>
  <c r="K139" i="7"/>
  <c r="G139" i="7"/>
  <c r="AX138" i="7"/>
  <c r="AT138" i="7"/>
  <c r="AP138" i="7"/>
  <c r="AL138" i="7"/>
  <c r="AH138" i="7"/>
  <c r="AD138" i="7"/>
  <c r="Z138" i="7"/>
  <c r="V138" i="7"/>
  <c r="R138" i="7"/>
  <c r="N138" i="7"/>
  <c r="J138" i="7"/>
  <c r="F138" i="7"/>
  <c r="AW112" i="7"/>
  <c r="AS112" i="7"/>
  <c r="AO112" i="7"/>
  <c r="AK112" i="7"/>
  <c r="AG112" i="7"/>
  <c r="AC112" i="7"/>
  <c r="Y112" i="7"/>
  <c r="U112" i="7"/>
  <c r="Q112" i="7"/>
  <c r="M112" i="7"/>
  <c r="I112" i="7"/>
  <c r="E127" i="7"/>
  <c r="AV157" i="7"/>
  <c r="AR157" i="7"/>
  <c r="AN157" i="7"/>
  <c r="AJ157" i="7"/>
  <c r="AF157" i="7"/>
  <c r="AB157" i="7"/>
  <c r="X157" i="7"/>
  <c r="T157" i="7"/>
  <c r="P157" i="7"/>
  <c r="L157" i="7"/>
  <c r="H157" i="7"/>
  <c r="D157" i="7"/>
  <c r="AU156" i="7"/>
  <c r="AQ156" i="7"/>
  <c r="AM156" i="7"/>
  <c r="AI156" i="7"/>
  <c r="AE156" i="7"/>
  <c r="AA156" i="7"/>
  <c r="W156" i="7"/>
  <c r="S156" i="7"/>
  <c r="O156" i="7"/>
  <c r="K156" i="7"/>
  <c r="G156" i="7"/>
  <c r="AX155" i="7"/>
  <c r="AT155" i="7"/>
  <c r="AP155" i="7"/>
  <c r="AL155" i="7"/>
  <c r="AH155" i="7"/>
  <c r="AD155" i="7"/>
  <c r="Z155" i="7"/>
  <c r="V155" i="7"/>
  <c r="R155" i="7"/>
  <c r="N155" i="7"/>
  <c r="J155" i="7"/>
  <c r="F155" i="7"/>
  <c r="AW154" i="7"/>
  <c r="AS154" i="7"/>
  <c r="AO154" i="7"/>
  <c r="AK154" i="7"/>
  <c r="AG154" i="7"/>
  <c r="AC154" i="7"/>
  <c r="Y154" i="7"/>
  <c r="U154" i="7"/>
  <c r="Q154" i="7"/>
  <c r="M154" i="7"/>
  <c r="I154" i="7"/>
  <c r="E154" i="7"/>
  <c r="AV153" i="7"/>
  <c r="AR153" i="7"/>
  <c r="AN153" i="7"/>
  <c r="AJ153" i="7"/>
  <c r="AF153" i="7"/>
  <c r="AB153" i="7"/>
  <c r="X153" i="7"/>
  <c r="T153" i="7"/>
  <c r="P153" i="7"/>
  <c r="L153" i="7"/>
  <c r="H153" i="7"/>
  <c r="D153" i="7"/>
  <c r="AU152" i="7"/>
  <c r="AQ152" i="7"/>
  <c r="AM152" i="7"/>
  <c r="AI152" i="7"/>
  <c r="AE152" i="7"/>
  <c r="AA152" i="7"/>
  <c r="W152" i="7"/>
  <c r="S152" i="7"/>
  <c r="O152" i="7"/>
  <c r="K152" i="7"/>
  <c r="G152" i="7"/>
  <c r="AX151" i="7"/>
  <c r="AT151" i="7"/>
  <c r="AP151" i="7"/>
  <c r="AL151" i="7"/>
  <c r="AH151" i="7"/>
  <c r="AD151" i="7"/>
  <c r="Z151" i="7"/>
  <c r="V151" i="7"/>
  <c r="R151" i="7"/>
  <c r="N151" i="7"/>
  <c r="J151" i="7"/>
  <c r="F151" i="7"/>
  <c r="AW150" i="7"/>
  <c r="AS150" i="7"/>
  <c r="AO150" i="7"/>
  <c r="AK150" i="7"/>
  <c r="AG150" i="7"/>
  <c r="AC150" i="7"/>
  <c r="Y150" i="7"/>
  <c r="U150" i="7"/>
  <c r="Q150" i="7"/>
  <c r="M150" i="7"/>
  <c r="I150" i="7"/>
  <c r="E150" i="7"/>
  <c r="AV149" i="7"/>
  <c r="AR149" i="7"/>
  <c r="AN149" i="7"/>
  <c r="AJ149" i="7"/>
  <c r="AF149" i="7"/>
  <c r="AB149" i="7"/>
  <c r="X149" i="7"/>
  <c r="T149" i="7"/>
  <c r="P149" i="7"/>
  <c r="L149" i="7"/>
  <c r="H149" i="7"/>
  <c r="D149" i="7"/>
  <c r="AU148" i="7"/>
  <c r="AQ148" i="7"/>
  <c r="AM148" i="7"/>
  <c r="AI148" i="7"/>
  <c r="AE148" i="7"/>
  <c r="AA148" i="7"/>
  <c r="W148" i="7"/>
  <c r="S148" i="7"/>
  <c r="O148" i="7"/>
  <c r="K148" i="7"/>
  <c r="G148" i="7"/>
  <c r="AX147" i="7"/>
  <c r="AT147" i="7"/>
  <c r="AP147" i="7"/>
  <c r="AL147" i="7"/>
  <c r="AH147" i="7"/>
  <c r="AD147" i="7"/>
  <c r="Z147" i="7"/>
  <c r="V147" i="7"/>
  <c r="R147" i="7"/>
  <c r="N147" i="7"/>
  <c r="J147" i="7"/>
  <c r="F147" i="7"/>
  <c r="AW146" i="7"/>
  <c r="AS146" i="7"/>
  <c r="AO146" i="7"/>
  <c r="AK146" i="7"/>
  <c r="AG146" i="7"/>
  <c r="AC146" i="7"/>
  <c r="Y146" i="7"/>
  <c r="U146" i="7"/>
  <c r="Q146" i="7"/>
  <c r="M146" i="7"/>
  <c r="I146" i="7"/>
  <c r="E146" i="7"/>
  <c r="AV145" i="7"/>
  <c r="AR145" i="7"/>
  <c r="AN145" i="7"/>
  <c r="AJ145" i="7"/>
  <c r="AF145" i="7"/>
  <c r="AB145" i="7"/>
  <c r="X145" i="7"/>
  <c r="T145" i="7"/>
  <c r="P145" i="7"/>
  <c r="L145" i="7"/>
  <c r="H145" i="7"/>
  <c r="D145" i="7"/>
  <c r="AU144" i="7"/>
  <c r="AQ144" i="7"/>
  <c r="AM144" i="7"/>
  <c r="AI144" i="7"/>
  <c r="AE144" i="7"/>
  <c r="AA144" i="7"/>
  <c r="W144" i="7"/>
  <c r="S144" i="7"/>
  <c r="O144" i="7"/>
  <c r="K144" i="7"/>
  <c r="G144" i="7"/>
  <c r="AX143" i="7"/>
  <c r="AT143" i="7"/>
  <c r="AP143" i="7"/>
  <c r="AL143" i="7"/>
  <c r="AH143" i="7"/>
  <c r="AD143" i="7"/>
  <c r="Z143" i="7"/>
  <c r="V143" i="7"/>
  <c r="R143" i="7"/>
  <c r="N143" i="7"/>
  <c r="J143" i="7"/>
  <c r="F143" i="7"/>
  <c r="AW142" i="7"/>
  <c r="AS142" i="7"/>
  <c r="AO142" i="7"/>
  <c r="AK142" i="7"/>
  <c r="AG142" i="7"/>
  <c r="AC142" i="7"/>
  <c r="Y142" i="7"/>
  <c r="U142" i="7"/>
  <c r="Q142" i="7"/>
  <c r="M142" i="7"/>
  <c r="I142" i="7"/>
  <c r="E142" i="7"/>
  <c r="AV141" i="7"/>
  <c r="AR141" i="7"/>
  <c r="AN141" i="7"/>
  <c r="AJ141" i="7"/>
  <c r="AF141" i="7"/>
  <c r="AB141" i="7"/>
  <c r="X141" i="7"/>
  <c r="T141" i="7"/>
  <c r="P141" i="7"/>
  <c r="L141" i="7"/>
  <c r="H141" i="7"/>
  <c r="D141" i="7"/>
  <c r="AU140" i="7"/>
  <c r="AQ140" i="7"/>
  <c r="AM140" i="7"/>
  <c r="AI140" i="7"/>
  <c r="AE140" i="7"/>
  <c r="AA140" i="7"/>
  <c r="W140" i="7"/>
  <c r="S140" i="7"/>
  <c r="O140" i="7"/>
  <c r="K140" i="7"/>
  <c r="G140" i="7"/>
  <c r="AX139" i="7"/>
  <c r="AT139" i="7"/>
  <c r="AP139" i="7"/>
  <c r="AL139" i="7"/>
  <c r="AH139" i="7"/>
  <c r="AD139" i="7"/>
  <c r="Z139" i="7"/>
  <c r="V139" i="7"/>
  <c r="R139" i="7"/>
  <c r="N139" i="7"/>
  <c r="J139" i="7"/>
  <c r="F139" i="7"/>
  <c r="AW138" i="7"/>
  <c r="AS138" i="7"/>
  <c r="AO138" i="7"/>
  <c r="AK138" i="7"/>
  <c r="AG138" i="7"/>
  <c r="AC138" i="7"/>
  <c r="Y138" i="7"/>
  <c r="U138" i="7"/>
  <c r="Q138" i="7"/>
  <c r="M138" i="7"/>
  <c r="I138" i="7"/>
  <c r="E138" i="7"/>
  <c r="AV112" i="7"/>
  <c r="AR112" i="7"/>
  <c r="AN112" i="7"/>
  <c r="AJ112" i="7"/>
  <c r="AF112" i="7"/>
  <c r="AB112" i="7"/>
  <c r="X112" i="7"/>
  <c r="T112" i="7"/>
  <c r="P112" i="7"/>
  <c r="L112" i="7"/>
  <c r="H112" i="7"/>
  <c r="D129" i="7"/>
  <c r="E129" i="7" s="1"/>
  <c r="D121" i="7"/>
  <c r="E121" i="7" s="1"/>
  <c r="AU157" i="7"/>
  <c r="AQ157" i="7"/>
  <c r="AM157" i="7"/>
  <c r="AI157" i="7"/>
  <c r="AE157" i="7"/>
  <c r="AA157" i="7"/>
  <c r="W157" i="7"/>
  <c r="S157" i="7"/>
  <c r="O157" i="7"/>
  <c r="K157" i="7"/>
  <c r="G157" i="7"/>
  <c r="AX156" i="7"/>
  <c r="AT156" i="7"/>
  <c r="AP156" i="7"/>
  <c r="AL156" i="7"/>
  <c r="AH156" i="7"/>
  <c r="AD156" i="7"/>
  <c r="Z156" i="7"/>
  <c r="V156" i="7"/>
  <c r="R156" i="7"/>
  <c r="N156" i="7"/>
  <c r="J156" i="7"/>
  <c r="F156" i="7"/>
  <c r="AW155" i="7"/>
  <c r="AS155" i="7"/>
  <c r="AO155" i="7"/>
  <c r="AK155" i="7"/>
  <c r="AG155" i="7"/>
  <c r="AC155" i="7"/>
  <c r="Y155" i="7"/>
  <c r="U155" i="7"/>
  <c r="Q155" i="7"/>
  <c r="M155" i="7"/>
  <c r="I155" i="7"/>
  <c r="E155" i="7"/>
  <c r="AV154" i="7"/>
  <c r="AR154" i="7"/>
  <c r="AN154" i="7"/>
  <c r="AJ154" i="7"/>
  <c r="AF154" i="7"/>
  <c r="AB154" i="7"/>
  <c r="X154" i="7"/>
  <c r="T154" i="7"/>
  <c r="P154" i="7"/>
  <c r="L154" i="7"/>
  <c r="H154" i="7"/>
  <c r="D154" i="7"/>
  <c r="AU153" i="7"/>
  <c r="AQ153" i="7"/>
  <c r="AM153" i="7"/>
  <c r="AI153" i="7"/>
  <c r="AE153" i="7"/>
  <c r="AA153" i="7"/>
  <c r="W153" i="7"/>
  <c r="S153" i="7"/>
  <c r="O153" i="7"/>
  <c r="K153" i="7"/>
  <c r="G153" i="7"/>
  <c r="AX152" i="7"/>
  <c r="AT152" i="7"/>
  <c r="AP152" i="7"/>
  <c r="AL152" i="7"/>
  <c r="AH152" i="7"/>
  <c r="AD152" i="7"/>
  <c r="Z152" i="7"/>
  <c r="V152" i="7"/>
  <c r="R152" i="7"/>
  <c r="N152" i="7"/>
  <c r="J152" i="7"/>
  <c r="F152" i="7"/>
  <c r="AW151" i="7"/>
  <c r="AS151" i="7"/>
  <c r="AO151" i="7"/>
  <c r="AK151" i="7"/>
  <c r="AG151" i="7"/>
  <c r="AC151" i="7"/>
  <c r="Y151" i="7"/>
  <c r="U151" i="7"/>
  <c r="Q151" i="7"/>
  <c r="M151" i="7"/>
  <c r="I151" i="7"/>
  <c r="E151" i="7"/>
  <c r="AV150" i="7"/>
  <c r="AR150" i="7"/>
  <c r="AN150" i="7"/>
  <c r="AJ150" i="7"/>
  <c r="AF150" i="7"/>
  <c r="AB150" i="7"/>
  <c r="X150" i="7"/>
  <c r="T150" i="7"/>
  <c r="P150" i="7"/>
  <c r="L150" i="7"/>
  <c r="H150" i="7"/>
  <c r="D150" i="7"/>
  <c r="AU149" i="7"/>
  <c r="AQ149" i="7"/>
  <c r="AM149" i="7"/>
  <c r="AI149" i="7"/>
  <c r="AE149" i="7"/>
  <c r="AA149" i="7"/>
  <c r="W149" i="7"/>
  <c r="S149" i="7"/>
  <c r="O149" i="7"/>
  <c r="K149" i="7"/>
  <c r="G149" i="7"/>
  <c r="AX148" i="7"/>
  <c r="AT148" i="7"/>
  <c r="AP148" i="7"/>
  <c r="AL148" i="7"/>
  <c r="AH148" i="7"/>
  <c r="AD148" i="7"/>
  <c r="Z148" i="7"/>
  <c r="V148" i="7"/>
  <c r="R148" i="7"/>
  <c r="N148" i="7"/>
  <c r="J148" i="7"/>
  <c r="F112" i="7"/>
  <c r="F148" i="7"/>
  <c r="AW147" i="7"/>
  <c r="AS147" i="7"/>
  <c r="AO147" i="7"/>
  <c r="AK147" i="7"/>
  <c r="AG147" i="7"/>
  <c r="AC147" i="7"/>
  <c r="Y147" i="7"/>
  <c r="U147" i="7"/>
  <c r="Q147" i="7"/>
  <c r="M147" i="7"/>
  <c r="I147" i="7"/>
  <c r="E147" i="7"/>
  <c r="AV146" i="7"/>
  <c r="AR146" i="7"/>
  <c r="AN146" i="7"/>
  <c r="AJ146" i="7"/>
  <c r="AF146" i="7"/>
  <c r="AB146" i="7"/>
  <c r="X146" i="7"/>
  <c r="T146" i="7"/>
  <c r="P146" i="7"/>
  <c r="L146" i="7"/>
  <c r="H146" i="7"/>
  <c r="D146" i="7"/>
  <c r="AU145" i="7"/>
  <c r="AQ145" i="7"/>
  <c r="AM145" i="7"/>
  <c r="AI145" i="7"/>
  <c r="AE145" i="7"/>
  <c r="AA145" i="7"/>
  <c r="W145" i="7"/>
  <c r="S145" i="7"/>
  <c r="O145" i="7"/>
  <c r="K145" i="7"/>
  <c r="G145" i="7"/>
  <c r="AX144" i="7"/>
  <c r="AT144" i="7"/>
  <c r="AP144" i="7"/>
  <c r="AL144" i="7"/>
  <c r="AH144" i="7"/>
  <c r="AD144" i="7"/>
  <c r="Z144" i="7"/>
  <c r="V144" i="7"/>
  <c r="R144" i="7"/>
  <c r="N144" i="7"/>
  <c r="J144" i="7"/>
  <c r="F144" i="7"/>
  <c r="AW143" i="7"/>
  <c r="AS143" i="7"/>
  <c r="AO143" i="7"/>
  <c r="AK143" i="7"/>
  <c r="AG143" i="7"/>
  <c r="AC143" i="7"/>
  <c r="Y143" i="7"/>
  <c r="U143" i="7"/>
  <c r="Q143" i="7"/>
  <c r="M143" i="7"/>
  <c r="I143" i="7"/>
  <c r="E143" i="7"/>
  <c r="AV142" i="7"/>
  <c r="AR142" i="7"/>
  <c r="AN142" i="7"/>
  <c r="AJ142" i="7"/>
  <c r="AF142" i="7"/>
  <c r="AB142" i="7"/>
  <c r="X142" i="7"/>
  <c r="T142" i="7"/>
  <c r="P142" i="7"/>
  <c r="L142" i="7"/>
  <c r="H142" i="7"/>
  <c r="D142" i="7"/>
  <c r="AU141" i="7"/>
  <c r="AQ141" i="7"/>
  <c r="AM141" i="7"/>
  <c r="AI141" i="7"/>
  <c r="AE141" i="7"/>
  <c r="AA141" i="7"/>
  <c r="W141" i="7"/>
  <c r="S141" i="7"/>
  <c r="O141" i="7"/>
  <c r="K141" i="7"/>
  <c r="G141" i="7"/>
  <c r="AX140" i="7"/>
  <c r="AT140" i="7"/>
  <c r="AP140" i="7"/>
  <c r="AL140" i="7"/>
  <c r="AH140" i="7"/>
  <c r="AD140" i="7"/>
  <c r="Z140" i="7"/>
  <c r="V140" i="7"/>
  <c r="R140" i="7"/>
  <c r="N140" i="7"/>
  <c r="J140" i="7"/>
  <c r="F140" i="7"/>
  <c r="AW139" i="7"/>
  <c r="AS139" i="7"/>
  <c r="AO139" i="7"/>
  <c r="AK139" i="7"/>
  <c r="AG139" i="7"/>
  <c r="AC139" i="7"/>
  <c r="Y139" i="7"/>
  <c r="U139" i="7"/>
  <c r="Q139" i="7"/>
  <c r="M139" i="7"/>
  <c r="I139" i="7"/>
  <c r="E139" i="7"/>
  <c r="AV138" i="7"/>
  <c r="AR138" i="7"/>
  <c r="AN138" i="7"/>
  <c r="AJ138" i="7"/>
  <c r="AF138" i="7"/>
  <c r="AB138" i="7"/>
  <c r="X138" i="7"/>
  <c r="T138" i="7"/>
  <c r="P138" i="7"/>
  <c r="L138" i="7"/>
  <c r="H138" i="7"/>
  <c r="AU112" i="7"/>
  <c r="AQ112" i="7"/>
  <c r="AM112" i="7"/>
  <c r="AI112" i="7"/>
  <c r="AE112" i="7"/>
  <c r="AA112" i="7"/>
  <c r="W112" i="7"/>
  <c r="S112" i="7"/>
  <c r="O112" i="7"/>
  <c r="K112" i="7"/>
  <c r="G112" i="7"/>
  <c r="F124" i="7"/>
  <c r="AX157" i="7"/>
  <c r="AT157" i="7"/>
  <c r="AP157" i="7"/>
  <c r="AL157" i="7"/>
  <c r="AH157" i="7"/>
  <c r="AD157" i="7"/>
  <c r="Z157" i="7"/>
  <c r="V157" i="7"/>
  <c r="R157" i="7"/>
  <c r="N157" i="7"/>
  <c r="J157" i="7"/>
  <c r="F157" i="7"/>
  <c r="AW156" i="7"/>
  <c r="AS156" i="7"/>
  <c r="AO156" i="7"/>
  <c r="AK156" i="7"/>
  <c r="AG156" i="7"/>
  <c r="AC156" i="7"/>
  <c r="Y156" i="7"/>
  <c r="U156" i="7"/>
  <c r="Q156" i="7"/>
  <c r="M156" i="7"/>
  <c r="I156" i="7"/>
  <c r="E156" i="7"/>
  <c r="AV155" i="7"/>
  <c r="AR155" i="7"/>
  <c r="AN155" i="7"/>
  <c r="AJ155" i="7"/>
  <c r="AF155" i="7"/>
  <c r="AB155" i="7"/>
  <c r="X155" i="7"/>
  <c r="T155" i="7"/>
  <c r="P155" i="7"/>
  <c r="L155" i="7"/>
  <c r="H155" i="7"/>
  <c r="D155" i="7"/>
  <c r="AU154" i="7"/>
  <c r="AQ154" i="7"/>
  <c r="AM154" i="7"/>
  <c r="AI154" i="7"/>
  <c r="AE154" i="7"/>
  <c r="AA154" i="7"/>
  <c r="W154" i="7"/>
  <c r="S154" i="7"/>
  <c r="O154" i="7"/>
  <c r="K154" i="7"/>
  <c r="G154" i="7"/>
  <c r="AX153" i="7"/>
  <c r="AT153" i="7"/>
  <c r="AP153" i="7"/>
  <c r="AL153" i="7"/>
  <c r="AH153" i="7"/>
  <c r="AD153" i="7"/>
  <c r="Z153" i="7"/>
  <c r="V153" i="7"/>
  <c r="R153" i="7"/>
  <c r="N153" i="7"/>
  <c r="J153" i="7"/>
  <c r="F153" i="7"/>
  <c r="AW152" i="7"/>
  <c r="AS152" i="7"/>
  <c r="AO152" i="7"/>
  <c r="AK152" i="7"/>
  <c r="AG152" i="7"/>
  <c r="AC152" i="7"/>
  <c r="Y152" i="7"/>
  <c r="U152" i="7"/>
  <c r="Q152" i="7"/>
  <c r="M152" i="7"/>
  <c r="I152" i="7"/>
  <c r="E152" i="7"/>
  <c r="AV151" i="7"/>
  <c r="AR151" i="7"/>
  <c r="AN151" i="7"/>
  <c r="AJ151" i="7"/>
  <c r="AF151" i="7"/>
  <c r="AB151" i="7"/>
  <c r="X151" i="7"/>
  <c r="T151" i="7"/>
  <c r="P151" i="7"/>
  <c r="L151" i="7"/>
  <c r="H151" i="7"/>
  <c r="D151" i="7"/>
  <c r="AU150" i="7"/>
  <c r="AQ150" i="7"/>
  <c r="AM150" i="7"/>
  <c r="AI150" i="7"/>
  <c r="AE150" i="7"/>
  <c r="AA150" i="7"/>
  <c r="W150" i="7"/>
  <c r="S150" i="7"/>
  <c r="O150" i="7"/>
  <c r="K150" i="7"/>
  <c r="G150" i="7"/>
  <c r="AX149" i="7"/>
  <c r="AT149" i="7"/>
  <c r="AP149" i="7"/>
  <c r="AL149" i="7"/>
  <c r="AH149" i="7"/>
  <c r="AD149" i="7"/>
  <c r="Z149" i="7"/>
  <c r="V149" i="7"/>
  <c r="R149" i="7"/>
  <c r="N149" i="7"/>
  <c r="J149" i="7"/>
  <c r="F149" i="7"/>
  <c r="AW148" i="7"/>
  <c r="AS148" i="7"/>
  <c r="AO148" i="7"/>
  <c r="AK148" i="7"/>
  <c r="AG148" i="7"/>
  <c r="AC148" i="7"/>
  <c r="Y148" i="7"/>
  <c r="U148" i="7"/>
  <c r="Q148" i="7"/>
  <c r="M148" i="7"/>
  <c r="I148" i="7"/>
  <c r="E148" i="7"/>
  <c r="AV147" i="7"/>
  <c r="AR147" i="7"/>
  <c r="AN147" i="7"/>
  <c r="AJ147" i="7"/>
  <c r="AF147" i="7"/>
  <c r="AB147" i="7"/>
  <c r="X147" i="7"/>
  <c r="T147" i="7"/>
  <c r="P147" i="7"/>
  <c r="L147" i="7"/>
  <c r="H147" i="7"/>
  <c r="D147" i="7"/>
  <c r="AU146" i="7"/>
  <c r="AQ146" i="7"/>
  <c r="AM146" i="7"/>
  <c r="AI146" i="7"/>
  <c r="AE146" i="7"/>
  <c r="AA146" i="7"/>
  <c r="W146" i="7"/>
  <c r="S146" i="7"/>
  <c r="O146" i="7"/>
  <c r="K146" i="7"/>
  <c r="G146" i="7"/>
  <c r="AX145" i="7"/>
  <c r="AT145" i="7"/>
  <c r="AP145" i="7"/>
  <c r="AL145" i="7"/>
  <c r="AH145" i="7"/>
  <c r="AD145" i="7"/>
  <c r="Z145" i="7"/>
  <c r="V145" i="7"/>
  <c r="R145" i="7"/>
  <c r="N145" i="7"/>
  <c r="J145" i="7"/>
  <c r="F145" i="7"/>
  <c r="AW144" i="7"/>
  <c r="AS144" i="7"/>
  <c r="AO144" i="7"/>
  <c r="AK144" i="7"/>
  <c r="AG144" i="7"/>
  <c r="AC144" i="7"/>
  <c r="Y144" i="7"/>
  <c r="U144" i="7"/>
  <c r="Q144" i="7"/>
  <c r="M144" i="7"/>
  <c r="I144" i="7"/>
  <c r="E144" i="7"/>
  <c r="AV143" i="7"/>
  <c r="AR143" i="7"/>
  <c r="AN143" i="7"/>
  <c r="AJ143" i="7"/>
  <c r="AF143" i="7"/>
  <c r="AB143" i="7"/>
  <c r="X143" i="7"/>
  <c r="T143" i="7"/>
  <c r="P143" i="7"/>
  <c r="L143" i="7"/>
  <c r="H143" i="7"/>
  <c r="D112" i="7"/>
  <c r="D143" i="7"/>
  <c r="AU142" i="7"/>
  <c r="AQ142" i="7"/>
  <c r="AM142" i="7"/>
  <c r="AI142" i="7"/>
  <c r="AE142" i="7"/>
  <c r="AA142" i="7"/>
  <c r="W142" i="7"/>
  <c r="S142" i="7"/>
  <c r="O142" i="7"/>
  <c r="K142" i="7"/>
  <c r="G142" i="7"/>
  <c r="AX141" i="7"/>
  <c r="AT141" i="7"/>
  <c r="AP141" i="7"/>
  <c r="AL141" i="7"/>
  <c r="AH141" i="7"/>
  <c r="AD141" i="7"/>
  <c r="Z141" i="7"/>
  <c r="V141" i="7"/>
  <c r="R141" i="7"/>
  <c r="N141" i="7"/>
  <c r="J141" i="7"/>
  <c r="F141" i="7"/>
  <c r="AW140" i="7"/>
  <c r="AS140" i="7"/>
  <c r="AO140" i="7"/>
  <c r="AK140" i="7"/>
  <c r="AG140" i="7"/>
  <c r="AC140" i="7"/>
  <c r="Y140" i="7"/>
  <c r="U140" i="7"/>
  <c r="Q140" i="7"/>
  <c r="M140" i="7"/>
  <c r="I140" i="7"/>
  <c r="E140" i="7"/>
  <c r="AV139" i="7"/>
  <c r="AR139" i="7"/>
  <c r="AN139" i="7"/>
  <c r="AJ139" i="7"/>
  <c r="AF139" i="7"/>
  <c r="AB139" i="7"/>
  <c r="X139" i="7"/>
  <c r="T139" i="7"/>
  <c r="P139" i="7"/>
  <c r="L139" i="7"/>
  <c r="H139" i="7"/>
  <c r="D139" i="7"/>
  <c r="AU138" i="7"/>
  <c r="AQ138" i="7"/>
  <c r="AM138" i="7"/>
  <c r="AI138" i="7"/>
  <c r="AE138" i="7"/>
  <c r="AA138" i="7"/>
  <c r="W138" i="7"/>
  <c r="S138" i="7"/>
  <c r="O138" i="7"/>
  <c r="K138" i="7"/>
  <c r="G138" i="7"/>
  <c r="AX112" i="7"/>
  <c r="AT112" i="7"/>
  <c r="AP112" i="7"/>
  <c r="AL112" i="7"/>
  <c r="AH112" i="7"/>
  <c r="AD112" i="7"/>
  <c r="Z112" i="7"/>
  <c r="V112" i="7"/>
  <c r="R112" i="7"/>
  <c r="N112" i="7"/>
  <c r="J112" i="7"/>
  <c r="E112" i="7"/>
  <c r="G20" i="2"/>
  <c r="E119" i="7"/>
  <c r="F129" i="7"/>
  <c r="G129" i="7" s="1"/>
  <c r="F132" i="7"/>
  <c r="G132" i="7" s="1"/>
  <c r="F127" i="7"/>
  <c r="G127" i="7" s="1"/>
  <c r="H127" i="7" s="1"/>
  <c r="F123" i="7"/>
  <c r="G123" i="7" s="1"/>
  <c r="F125" i="7"/>
  <c r="G125" i="7" s="1"/>
  <c r="D120" i="7"/>
  <c r="G128" i="7"/>
  <c r="H128" i="7"/>
  <c r="G117" i="7"/>
  <c r="G124" i="7"/>
  <c r="G121" i="7"/>
  <c r="E130" i="7"/>
  <c r="E116" i="7"/>
  <c r="F116" i="7" s="1"/>
  <c r="D134" i="7"/>
  <c r="D130" i="7"/>
  <c r="D126" i="7"/>
  <c r="D122" i="7"/>
  <c r="D118" i="7"/>
  <c r="H63" i="5" l="1"/>
  <c r="M16" i="5"/>
  <c r="L15" i="5"/>
  <c r="N52" i="5"/>
  <c r="O53" i="5"/>
  <c r="K41" i="5"/>
  <c r="M27" i="5"/>
  <c r="N28" i="5"/>
  <c r="L46" i="5"/>
  <c r="M47" i="5"/>
  <c r="P10" i="5"/>
  <c r="O9" i="5"/>
  <c r="L42" i="5"/>
  <c r="L41" i="5" s="1"/>
  <c r="M43" i="5"/>
  <c r="P26" i="5"/>
  <c r="O25" i="5"/>
  <c r="P73" i="5"/>
  <c r="O72" i="5"/>
  <c r="N31" i="5"/>
  <c r="M30" i="5"/>
  <c r="O34" i="5"/>
  <c r="P35" i="5"/>
  <c r="N77" i="5"/>
  <c r="M76" i="5"/>
  <c r="O85" i="5"/>
  <c r="N84" i="5"/>
  <c r="P82" i="5"/>
  <c r="P67" i="5"/>
  <c r="O66" i="5"/>
  <c r="F24" i="5"/>
  <c r="J30" i="2"/>
  <c r="J28" i="2"/>
  <c r="G27" i="5"/>
  <c r="G25" i="5"/>
  <c r="H125" i="7"/>
  <c r="E131" i="7"/>
  <c r="F131" i="7" s="1"/>
  <c r="E133" i="7"/>
  <c r="F133" i="7" s="1"/>
  <c r="H59" i="2"/>
  <c r="H22" i="2"/>
  <c r="H20" i="2"/>
  <c r="E134" i="7"/>
  <c r="F134" i="7" s="1"/>
  <c r="F119" i="7"/>
  <c r="G119" i="7" s="1"/>
  <c r="H119" i="7" s="1"/>
  <c r="F130" i="7"/>
  <c r="G130" i="7" s="1"/>
  <c r="E118" i="7"/>
  <c r="H123" i="7"/>
  <c r="I123" i="7" s="1"/>
  <c r="I127" i="7"/>
  <c r="K127" i="7" s="1"/>
  <c r="H130" i="7"/>
  <c r="E122" i="7"/>
  <c r="F122" i="7" s="1"/>
  <c r="G122" i="7" s="1"/>
  <c r="H122" i="7" s="1"/>
  <c r="H129" i="7"/>
  <c r="E126" i="7"/>
  <c r="G116" i="7"/>
  <c r="E120" i="7"/>
  <c r="H121" i="7"/>
  <c r="I121" i="7" s="1"/>
  <c r="I125" i="7"/>
  <c r="H117" i="7"/>
  <c r="I129" i="7"/>
  <c r="H132" i="7"/>
  <c r="H124" i="7"/>
  <c r="I124" i="7"/>
  <c r="I132" i="7"/>
  <c r="J127" i="7"/>
  <c r="I128" i="7"/>
  <c r="J128" i="7" s="1"/>
  <c r="I63" i="5" l="1"/>
  <c r="N30" i="5"/>
  <c r="O31" i="5"/>
  <c r="P53" i="5"/>
  <c r="O52" i="5"/>
  <c r="P66" i="5"/>
  <c r="Q67" i="5"/>
  <c r="N76" i="5"/>
  <c r="O77" i="5"/>
  <c r="P25" i="5"/>
  <c r="Q26" i="5"/>
  <c r="P9" i="5"/>
  <c r="Q10" i="5"/>
  <c r="P34" i="5"/>
  <c r="Q35" i="5"/>
  <c r="N43" i="5"/>
  <c r="M42" i="5"/>
  <c r="N47" i="5"/>
  <c r="M46" i="5"/>
  <c r="O28" i="5"/>
  <c r="N27" i="5"/>
  <c r="N24" i="5" s="1"/>
  <c r="Q82" i="5"/>
  <c r="P85" i="5"/>
  <c r="O84" i="5"/>
  <c r="P72" i="5"/>
  <c r="Q73" i="5"/>
  <c r="M24" i="5"/>
  <c r="M15" i="5"/>
  <c r="N16" i="5"/>
  <c r="F39" i="2"/>
  <c r="F38" i="2"/>
  <c r="G24" i="5"/>
  <c r="K30" i="2"/>
  <c r="H55" i="2"/>
  <c r="H56" i="2"/>
  <c r="K28" i="2"/>
  <c r="G133" i="7"/>
  <c r="I133" i="7"/>
  <c r="J133" i="7" s="1"/>
  <c r="I116" i="7"/>
  <c r="J116" i="7" s="1"/>
  <c r="H116" i="7"/>
  <c r="H133" i="7"/>
  <c r="G131" i="7"/>
  <c r="H131" i="7" s="1"/>
  <c r="I22" i="2"/>
  <c r="I59" i="2"/>
  <c r="I20" i="2"/>
  <c r="G134" i="7"/>
  <c r="I130" i="7"/>
  <c r="J130" i="7" s="1"/>
  <c r="K130" i="7" s="1"/>
  <c r="F126" i="7"/>
  <c r="F118" i="7"/>
  <c r="F120" i="7"/>
  <c r="I119" i="7"/>
  <c r="K128" i="7"/>
  <c r="L127" i="7"/>
  <c r="M127" i="7" s="1"/>
  <c r="J132" i="7"/>
  <c r="J124" i="7"/>
  <c r="J129" i="7"/>
  <c r="K133" i="7"/>
  <c r="I117" i="7"/>
  <c r="J123" i="7"/>
  <c r="I122" i="7"/>
  <c r="J125" i="7"/>
  <c r="K125" i="7" s="1"/>
  <c r="K129" i="7"/>
  <c r="J121" i="7"/>
  <c r="J63" i="5" l="1"/>
  <c r="Q72" i="5"/>
  <c r="R73" i="5"/>
  <c r="R82" i="5"/>
  <c r="R35" i="5"/>
  <c r="Q34" i="5"/>
  <c r="H60" i="2"/>
  <c r="P31" i="5"/>
  <c r="O30" i="5"/>
  <c r="P84" i="5"/>
  <c r="Q85" i="5"/>
  <c r="P28" i="5"/>
  <c r="O27" i="5"/>
  <c r="O24" i="5" s="1"/>
  <c r="N42" i="5"/>
  <c r="N41" i="5" s="1"/>
  <c r="O43" i="5"/>
  <c r="P52" i="5"/>
  <c r="Q53" i="5"/>
  <c r="Q9" i="5"/>
  <c r="R10" i="5"/>
  <c r="N46" i="5"/>
  <c r="O47" i="5"/>
  <c r="N15" i="5"/>
  <c r="O16" i="5"/>
  <c r="M41" i="5"/>
  <c r="R26" i="5"/>
  <c r="Q25" i="5"/>
  <c r="P77" i="5"/>
  <c r="O76" i="5"/>
  <c r="Q66" i="5"/>
  <c r="R67" i="5"/>
  <c r="H46" i="2"/>
  <c r="H47" i="2"/>
  <c r="H21" i="2"/>
  <c r="H38" i="2"/>
  <c r="H39" i="2"/>
  <c r="L28" i="2"/>
  <c r="G39" i="2"/>
  <c r="G38" i="2"/>
  <c r="G50" i="2" s="1"/>
  <c r="I56" i="2"/>
  <c r="I55" i="2"/>
  <c r="I60" i="2" s="1"/>
  <c r="F50" i="2"/>
  <c r="H43" i="2"/>
  <c r="H42" i="2"/>
  <c r="L30" i="2"/>
  <c r="I131" i="7"/>
  <c r="K131" i="7" s="1"/>
  <c r="J131" i="7"/>
  <c r="J22" i="2"/>
  <c r="J20" i="2"/>
  <c r="J59" i="2"/>
  <c r="L130" i="7"/>
  <c r="G126" i="7"/>
  <c r="H126" i="7" s="1"/>
  <c r="H134" i="7"/>
  <c r="I134" i="7" s="1"/>
  <c r="M130" i="7"/>
  <c r="G118" i="7"/>
  <c r="G120" i="7"/>
  <c r="J117" i="7"/>
  <c r="K117" i="7" s="1"/>
  <c r="K116" i="7"/>
  <c r="L116" i="7"/>
  <c r="N127" i="7"/>
  <c r="O127" i="7" s="1"/>
  <c r="K121" i="7"/>
  <c r="L121" i="7" s="1"/>
  <c r="L133" i="7"/>
  <c r="M133" i="7" s="1"/>
  <c r="K123" i="7"/>
  <c r="L125" i="7"/>
  <c r="N130" i="7"/>
  <c r="L128" i="7"/>
  <c r="K132" i="7"/>
  <c r="J122" i="7"/>
  <c r="K122" i="7" s="1"/>
  <c r="L129" i="7"/>
  <c r="K124" i="7"/>
  <c r="J119" i="7"/>
  <c r="K119" i="7" s="1"/>
  <c r="K63" i="5" l="1"/>
  <c r="H50" i="2"/>
  <c r="P47" i="5"/>
  <c r="O46" i="5"/>
  <c r="R53" i="5"/>
  <c r="Q52" i="5"/>
  <c r="S73" i="5"/>
  <c r="R72" i="5"/>
  <c r="S67" i="5"/>
  <c r="R66" i="5"/>
  <c r="O15" i="5"/>
  <c r="P16" i="5"/>
  <c r="R34" i="5"/>
  <c r="S35" i="5"/>
  <c r="S26" i="5"/>
  <c r="R25" i="5"/>
  <c r="R9" i="5"/>
  <c r="S10" i="5"/>
  <c r="P27" i="5"/>
  <c r="Q28" i="5"/>
  <c r="P30" i="5"/>
  <c r="Q31" i="5"/>
  <c r="P43" i="5"/>
  <c r="O42" i="5"/>
  <c r="O41" i="5" s="1"/>
  <c r="Q84" i="5"/>
  <c r="R85" i="5"/>
  <c r="S82" i="5"/>
  <c r="P76" i="5"/>
  <c r="Q77" i="5"/>
  <c r="I38" i="2"/>
  <c r="I39" i="2"/>
  <c r="J21" i="2"/>
  <c r="M28" i="2"/>
  <c r="J56" i="2"/>
  <c r="J55" i="2"/>
  <c r="I43" i="2"/>
  <c r="I42" i="2"/>
  <c r="I46" i="2"/>
  <c r="I47" i="2"/>
  <c r="M30" i="2"/>
  <c r="I21" i="2"/>
  <c r="K20" i="2"/>
  <c r="K59" i="2"/>
  <c r="K22" i="2"/>
  <c r="M129" i="7"/>
  <c r="J134" i="7"/>
  <c r="I126" i="7"/>
  <c r="H118" i="7"/>
  <c r="M125" i="7"/>
  <c r="N125" i="7" s="1"/>
  <c r="O125" i="7" s="1"/>
  <c r="H120" i="7"/>
  <c r="L131" i="7"/>
  <c r="L123" i="7"/>
  <c r="N133" i="7"/>
  <c r="O133" i="7"/>
  <c r="Q133" i="7" s="1"/>
  <c r="P133" i="7"/>
  <c r="M121" i="7"/>
  <c r="L119" i="7"/>
  <c r="L132" i="7"/>
  <c r="M128" i="7"/>
  <c r="N128" i="7" s="1"/>
  <c r="O128" i="7" s="1"/>
  <c r="P127" i="7"/>
  <c r="M119" i="7"/>
  <c r="L122" i="7"/>
  <c r="M122" i="7"/>
  <c r="N122" i="7" s="1"/>
  <c r="O122" i="7" s="1"/>
  <c r="L124" i="7"/>
  <c r="M124" i="7"/>
  <c r="N124" i="7" s="1"/>
  <c r="O130" i="7"/>
  <c r="P130" i="7" s="1"/>
  <c r="M116" i="7"/>
  <c r="L117" i="7"/>
  <c r="L63" i="5" l="1"/>
  <c r="R31" i="5"/>
  <c r="Q30" i="5"/>
  <c r="T10" i="5"/>
  <c r="S9" i="5"/>
  <c r="T67" i="5"/>
  <c r="S66" i="5"/>
  <c r="T26" i="5"/>
  <c r="S25" i="5"/>
  <c r="R52" i="5"/>
  <c r="S53" i="5"/>
  <c r="T82" i="5"/>
  <c r="Q43" i="5"/>
  <c r="P42" i="5"/>
  <c r="P41" i="5" s="1"/>
  <c r="Q27" i="5"/>
  <c r="Q24" i="5" s="1"/>
  <c r="R28" i="5"/>
  <c r="T35" i="5"/>
  <c r="S34" i="5"/>
  <c r="T73" i="5"/>
  <c r="S72" i="5"/>
  <c r="R77" i="5"/>
  <c r="Q76" i="5"/>
  <c r="R84" i="5"/>
  <c r="S85" i="5"/>
  <c r="P24" i="5"/>
  <c r="Q47" i="5"/>
  <c r="P46" i="5"/>
  <c r="Q16" i="5"/>
  <c r="P15" i="5"/>
  <c r="N30" i="2"/>
  <c r="N28" i="2"/>
  <c r="K55" i="2"/>
  <c r="K56" i="2"/>
  <c r="J60" i="2"/>
  <c r="J47" i="2"/>
  <c r="J46" i="2"/>
  <c r="J39" i="2"/>
  <c r="J38" i="2"/>
  <c r="J42" i="2"/>
  <c r="J43" i="2"/>
  <c r="I50" i="2"/>
  <c r="L22" i="2"/>
  <c r="L20" i="2"/>
  <c r="L59" i="2"/>
  <c r="P122" i="7"/>
  <c r="Q122" i="7" s="1"/>
  <c r="N129" i="7"/>
  <c r="K134" i="7"/>
  <c r="J126" i="7"/>
  <c r="I118" i="7"/>
  <c r="J118" i="7"/>
  <c r="I120" i="7"/>
  <c r="M132" i="7"/>
  <c r="Q130" i="7"/>
  <c r="R130" i="7" s="1"/>
  <c r="N121" i="7"/>
  <c r="O121" i="7" s="1"/>
  <c r="R133" i="7"/>
  <c r="S133" i="7" s="1"/>
  <c r="M123" i="7"/>
  <c r="M117" i="7"/>
  <c r="O124" i="7"/>
  <c r="P124" i="7"/>
  <c r="N119" i="7"/>
  <c r="P125" i="7"/>
  <c r="Q127" i="7"/>
  <c r="N116" i="7"/>
  <c r="O116" i="7" s="1"/>
  <c r="P116" i="7" s="1"/>
  <c r="Q116" i="7" s="1"/>
  <c r="R116" i="7" s="1"/>
  <c r="M131" i="7"/>
  <c r="P128" i="7"/>
  <c r="Q128" i="7" s="1"/>
  <c r="M63" i="5" l="1"/>
  <c r="Q15" i="5"/>
  <c r="R16" i="5"/>
  <c r="R47" i="5"/>
  <c r="Q46" i="5"/>
  <c r="T72" i="5"/>
  <c r="U73" i="5"/>
  <c r="T34" i="5"/>
  <c r="U35" i="5"/>
  <c r="U82" i="5"/>
  <c r="T66" i="5"/>
  <c r="U67" i="5"/>
  <c r="T9" i="5"/>
  <c r="U10" i="5"/>
  <c r="J50" i="2"/>
  <c r="S77" i="5"/>
  <c r="R76" i="5"/>
  <c r="R43" i="5"/>
  <c r="Q42" i="5"/>
  <c r="T25" i="5"/>
  <c r="U26" i="5"/>
  <c r="R30" i="5"/>
  <c r="S31" i="5"/>
  <c r="S84" i="5"/>
  <c r="T85" i="5"/>
  <c r="S28" i="5"/>
  <c r="R27" i="5"/>
  <c r="R24" i="5" s="1"/>
  <c r="T53" i="5"/>
  <c r="S52" i="5"/>
  <c r="K39" i="2"/>
  <c r="K38" i="2"/>
  <c r="L21" i="2"/>
  <c r="K21" i="2"/>
  <c r="O28" i="2"/>
  <c r="K42" i="2"/>
  <c r="K43" i="2"/>
  <c r="K47" i="2"/>
  <c r="K46" i="2"/>
  <c r="K60" i="2"/>
  <c r="O30" i="2"/>
  <c r="L55" i="2"/>
  <c r="L56" i="2"/>
  <c r="T133" i="7"/>
  <c r="U133" i="7" s="1"/>
  <c r="M59" i="2"/>
  <c r="M22" i="2"/>
  <c r="M20" i="2"/>
  <c r="R122" i="7"/>
  <c r="S122" i="7" s="1"/>
  <c r="P121" i="7"/>
  <c r="Q121" i="7" s="1"/>
  <c r="L134" i="7"/>
  <c r="K118" i="7"/>
  <c r="L118" i="7" s="1"/>
  <c r="O129" i="7"/>
  <c r="K126" i="7"/>
  <c r="L126" i="7" s="1"/>
  <c r="J120" i="7"/>
  <c r="K120" i="7" s="1"/>
  <c r="Q125" i="7"/>
  <c r="R128" i="7"/>
  <c r="N123" i="7"/>
  <c r="O123" i="7" s="1"/>
  <c r="P123" i="7" s="1"/>
  <c r="Q124" i="7"/>
  <c r="S116" i="7"/>
  <c r="T116" i="7" s="1"/>
  <c r="U116" i="7" s="1"/>
  <c r="V116" i="7" s="1"/>
  <c r="W116" i="7" s="1"/>
  <c r="X116" i="7" s="1"/>
  <c r="Y116" i="7" s="1"/>
  <c r="Z116" i="7" s="1"/>
  <c r="N131" i="7"/>
  <c r="R127" i="7"/>
  <c r="S130" i="7"/>
  <c r="N117" i="7"/>
  <c r="Q123" i="7"/>
  <c r="R123" i="7" s="1"/>
  <c r="S123" i="7" s="1"/>
  <c r="T123" i="7" s="1"/>
  <c r="U123" i="7" s="1"/>
  <c r="V123" i="7" s="1"/>
  <c r="W123" i="7" s="1"/>
  <c r="X123" i="7" s="1"/>
  <c r="Y123" i="7" s="1"/>
  <c r="Z123" i="7" s="1"/>
  <c r="AA123" i="7" s="1"/>
  <c r="AB123" i="7" s="1"/>
  <c r="AC123" i="7" s="1"/>
  <c r="AD123" i="7" s="1"/>
  <c r="AE123" i="7" s="1"/>
  <c r="AF123" i="7" s="1"/>
  <c r="AG123" i="7" s="1"/>
  <c r="AH123" i="7" s="1"/>
  <c r="AI123" i="7" s="1"/>
  <c r="AJ123" i="7" s="1"/>
  <c r="AK123" i="7" s="1"/>
  <c r="AL123" i="7" s="1"/>
  <c r="AM123" i="7" s="1"/>
  <c r="AN123" i="7" s="1"/>
  <c r="AO123" i="7" s="1"/>
  <c r="AP123" i="7" s="1"/>
  <c r="AQ123" i="7" s="1"/>
  <c r="S128" i="7"/>
  <c r="AA116" i="7"/>
  <c r="AB116" i="7" s="1"/>
  <c r="AC116" i="7" s="1"/>
  <c r="AD116" i="7" s="1"/>
  <c r="O119" i="7"/>
  <c r="N132" i="7"/>
  <c r="N63" i="5" l="1"/>
  <c r="T84" i="5"/>
  <c r="U85" i="5"/>
  <c r="T77" i="5"/>
  <c r="S76" i="5"/>
  <c r="T52" i="5"/>
  <c r="U53" i="5"/>
  <c r="U66" i="5"/>
  <c r="V67" i="5"/>
  <c r="V35" i="5"/>
  <c r="U34" i="5"/>
  <c r="R46" i="5"/>
  <c r="S47" i="5"/>
  <c r="T31" i="5"/>
  <c r="S30" i="5"/>
  <c r="V26" i="5"/>
  <c r="U25" i="5"/>
  <c r="Q41" i="5"/>
  <c r="S16" i="5"/>
  <c r="R15" i="5"/>
  <c r="L60" i="2"/>
  <c r="T28" i="5"/>
  <c r="S27" i="5"/>
  <c r="S24" i="5" s="1"/>
  <c r="R42" i="5"/>
  <c r="S43" i="5"/>
  <c r="V10" i="5"/>
  <c r="U9" i="5"/>
  <c r="V82" i="5"/>
  <c r="U72" i="5"/>
  <c r="V73" i="5"/>
  <c r="M56" i="2"/>
  <c r="M55" i="2"/>
  <c r="M60" i="2" s="1"/>
  <c r="M21" i="2"/>
  <c r="L38" i="2"/>
  <c r="L39" i="2"/>
  <c r="K50" i="2"/>
  <c r="L43" i="2"/>
  <c r="L42" i="2"/>
  <c r="P30" i="2"/>
  <c r="L46" i="2"/>
  <c r="L47" i="2"/>
  <c r="P28" i="2"/>
  <c r="V133" i="7"/>
  <c r="Q129" i="7"/>
  <c r="P129" i="7"/>
  <c r="N59" i="2"/>
  <c r="N20" i="2"/>
  <c r="N22" i="2"/>
  <c r="T122" i="7"/>
  <c r="U122" i="7" s="1"/>
  <c r="M118" i="7"/>
  <c r="N118" i="7" s="1"/>
  <c r="R121" i="7"/>
  <c r="S121" i="7" s="1"/>
  <c r="R124" i="7"/>
  <c r="S124" i="7" s="1"/>
  <c r="T124" i="7" s="1"/>
  <c r="R129" i="7"/>
  <c r="T128" i="7"/>
  <c r="AE116" i="7"/>
  <c r="AF116" i="7" s="1"/>
  <c r="AG116" i="7" s="1"/>
  <c r="AH116" i="7" s="1"/>
  <c r="AI116" i="7" s="1"/>
  <c r="AJ116" i="7" s="1"/>
  <c r="AK116" i="7" s="1"/>
  <c r="AL116" i="7" s="1"/>
  <c r="AM116" i="7" s="1"/>
  <c r="AN116" i="7" s="1"/>
  <c r="AO116" i="7" s="1"/>
  <c r="AP116" i="7" s="1"/>
  <c r="AQ116" i="7" s="1"/>
  <c r="AR116" i="7" s="1"/>
  <c r="AS116" i="7" s="1"/>
  <c r="AT116" i="7" s="1"/>
  <c r="AU116" i="7" s="1"/>
  <c r="AV116" i="7" s="1"/>
  <c r="AW116" i="7" s="1"/>
  <c r="AX116" i="7" s="1"/>
  <c r="M126" i="7"/>
  <c r="N126" i="7" s="1"/>
  <c r="O126" i="7" s="1"/>
  <c r="M134" i="7"/>
  <c r="R125" i="7"/>
  <c r="S125" i="7" s="1"/>
  <c r="T125" i="7" s="1"/>
  <c r="U125" i="7" s="1"/>
  <c r="V125" i="7" s="1"/>
  <c r="W125" i="7" s="1"/>
  <c r="X125" i="7" s="1"/>
  <c r="Y125" i="7" s="1"/>
  <c r="Z125" i="7" s="1"/>
  <c r="AA125" i="7" s="1"/>
  <c r="AB125" i="7" s="1"/>
  <c r="AC125" i="7" s="1"/>
  <c r="AD125" i="7" s="1"/>
  <c r="AE125" i="7" s="1"/>
  <c r="AF125" i="7" s="1"/>
  <c r="AG125" i="7" s="1"/>
  <c r="AH125" i="7" s="1"/>
  <c r="AI125" i="7" s="1"/>
  <c r="AJ125" i="7" s="1"/>
  <c r="AK125" i="7" s="1"/>
  <c r="AL125" i="7" s="1"/>
  <c r="AM125" i="7" s="1"/>
  <c r="AN125" i="7" s="1"/>
  <c r="AO125" i="7" s="1"/>
  <c r="AP125" i="7" s="1"/>
  <c r="AQ125" i="7" s="1"/>
  <c r="AR125" i="7" s="1"/>
  <c r="AS125" i="7" s="1"/>
  <c r="AT125" i="7" s="1"/>
  <c r="AU125" i="7" s="1"/>
  <c r="AV125" i="7" s="1"/>
  <c r="AW125" i="7" s="1"/>
  <c r="AX125" i="7" s="1"/>
  <c r="L120" i="7"/>
  <c r="O117" i="7"/>
  <c r="P117" i="7" s="1"/>
  <c r="O131" i="7"/>
  <c r="U128" i="7"/>
  <c r="T130" i="7"/>
  <c r="U130" i="7" s="1"/>
  <c r="V130" i="7" s="1"/>
  <c r="W130" i="7" s="1"/>
  <c r="X130" i="7" s="1"/>
  <c r="Y130" i="7" s="1"/>
  <c r="Z130" i="7" s="1"/>
  <c r="AA130" i="7" s="1"/>
  <c r="AB130" i="7" s="1"/>
  <c r="AC130" i="7" s="1"/>
  <c r="AD130" i="7" s="1"/>
  <c r="AE130" i="7" s="1"/>
  <c r="AF130" i="7" s="1"/>
  <c r="AG130" i="7" s="1"/>
  <c r="AH130" i="7" s="1"/>
  <c r="AI130" i="7" s="1"/>
  <c r="AJ130" i="7" s="1"/>
  <c r="AK130" i="7" s="1"/>
  <c r="AL130" i="7" s="1"/>
  <c r="AM130" i="7" s="1"/>
  <c r="AN130" i="7" s="1"/>
  <c r="AO130" i="7" s="1"/>
  <c r="AP130" i="7" s="1"/>
  <c r="AQ130" i="7" s="1"/>
  <c r="AR130" i="7" s="1"/>
  <c r="AS130" i="7" s="1"/>
  <c r="AT130" i="7" s="1"/>
  <c r="AU130" i="7" s="1"/>
  <c r="AV130" i="7" s="1"/>
  <c r="AW130" i="7" s="1"/>
  <c r="AX130" i="7" s="1"/>
  <c r="S127" i="7"/>
  <c r="AR123" i="7"/>
  <c r="AS123" i="7" s="1"/>
  <c r="AT123" i="7" s="1"/>
  <c r="AU123" i="7" s="1"/>
  <c r="AV123" i="7" s="1"/>
  <c r="AW123" i="7" s="1"/>
  <c r="AX123" i="7" s="1"/>
  <c r="V128" i="7"/>
  <c r="W128" i="7" s="1"/>
  <c r="X128" i="7" s="1"/>
  <c r="Y128" i="7" s="1"/>
  <c r="Z128" i="7" s="1"/>
  <c r="AA128" i="7" s="1"/>
  <c r="AB128" i="7" s="1"/>
  <c r="AC128" i="7" s="1"/>
  <c r="AD128" i="7" s="1"/>
  <c r="AE128" i="7" s="1"/>
  <c r="AF128" i="7" s="1"/>
  <c r="AG128" i="7" s="1"/>
  <c r="AH128" i="7" s="1"/>
  <c r="AI128" i="7" s="1"/>
  <c r="AJ128" i="7" s="1"/>
  <c r="AK128" i="7" s="1"/>
  <c r="AL128" i="7" s="1"/>
  <c r="AM128" i="7" s="1"/>
  <c r="AN128" i="7" s="1"/>
  <c r="AO128" i="7" s="1"/>
  <c r="AP128" i="7" s="1"/>
  <c r="AQ128" i="7" s="1"/>
  <c r="AR128" i="7" s="1"/>
  <c r="AS128" i="7" s="1"/>
  <c r="AT128" i="7" s="1"/>
  <c r="AU128" i="7" s="1"/>
  <c r="AV128" i="7" s="1"/>
  <c r="AW128" i="7" s="1"/>
  <c r="AX128" i="7" s="1"/>
  <c r="P119" i="7"/>
  <c r="Q119" i="7" s="1"/>
  <c r="R119" i="7" s="1"/>
  <c r="S119" i="7" s="1"/>
  <c r="T119" i="7" s="1"/>
  <c r="U119" i="7" s="1"/>
  <c r="V119" i="7" s="1"/>
  <c r="W119" i="7" s="1"/>
  <c r="X119" i="7" s="1"/>
  <c r="Y119" i="7" s="1"/>
  <c r="Z119" i="7" s="1"/>
  <c r="AA119" i="7" s="1"/>
  <c r="AB119" i="7" s="1"/>
  <c r="AC119" i="7" s="1"/>
  <c r="AD119" i="7" s="1"/>
  <c r="AE119" i="7" s="1"/>
  <c r="AF119" i="7" s="1"/>
  <c r="AG119" i="7" s="1"/>
  <c r="AH119" i="7" s="1"/>
  <c r="AI119" i="7" s="1"/>
  <c r="AJ119" i="7" s="1"/>
  <c r="AK119" i="7" s="1"/>
  <c r="AL119" i="7" s="1"/>
  <c r="AM119" i="7" s="1"/>
  <c r="AN119" i="7" s="1"/>
  <c r="AO119" i="7" s="1"/>
  <c r="AP119" i="7" s="1"/>
  <c r="AQ119" i="7" s="1"/>
  <c r="AR119" i="7" s="1"/>
  <c r="AS119" i="7" s="1"/>
  <c r="AT119" i="7" s="1"/>
  <c r="AU119" i="7" s="1"/>
  <c r="AV119" i="7" s="1"/>
  <c r="AW119" i="7" s="1"/>
  <c r="AX119" i="7" s="1"/>
  <c r="W133" i="7"/>
  <c r="X133" i="7" s="1"/>
  <c r="Y133" i="7" s="1"/>
  <c r="Z133" i="7" s="1"/>
  <c r="AA133" i="7" s="1"/>
  <c r="AB133" i="7" s="1"/>
  <c r="AC133" i="7" s="1"/>
  <c r="AD133" i="7" s="1"/>
  <c r="AE133" i="7" s="1"/>
  <c r="AF133" i="7" s="1"/>
  <c r="AG133" i="7" s="1"/>
  <c r="AH133" i="7" s="1"/>
  <c r="AI133" i="7" s="1"/>
  <c r="AJ133" i="7" s="1"/>
  <c r="AK133" i="7" s="1"/>
  <c r="AL133" i="7" s="1"/>
  <c r="AM133" i="7" s="1"/>
  <c r="AN133" i="7" s="1"/>
  <c r="AO133" i="7" s="1"/>
  <c r="AP133" i="7" s="1"/>
  <c r="AQ133" i="7" s="1"/>
  <c r="AR133" i="7" s="1"/>
  <c r="AS133" i="7" s="1"/>
  <c r="AT133" i="7" s="1"/>
  <c r="AU133" i="7" s="1"/>
  <c r="AV133" i="7" s="1"/>
  <c r="AW133" i="7" s="1"/>
  <c r="AX133" i="7" s="1"/>
  <c r="O132" i="7"/>
  <c r="O63" i="5" l="1"/>
  <c r="V9" i="5"/>
  <c r="W10" i="5"/>
  <c r="W26" i="5"/>
  <c r="V25" i="5"/>
  <c r="S15" i="5"/>
  <c r="T16" i="5"/>
  <c r="W82" i="5"/>
  <c r="S42" i="5"/>
  <c r="T43" i="5"/>
  <c r="T27" i="5"/>
  <c r="U28" i="5"/>
  <c r="U31" i="5"/>
  <c r="T30" i="5"/>
  <c r="V34" i="5"/>
  <c r="W35" i="5"/>
  <c r="V53" i="5"/>
  <c r="U52" i="5"/>
  <c r="U84" i="5"/>
  <c r="V85" i="5"/>
  <c r="W73" i="5"/>
  <c r="V72" i="5"/>
  <c r="R41" i="5"/>
  <c r="S46" i="5"/>
  <c r="T47" i="5"/>
  <c r="W67" i="5"/>
  <c r="V66" i="5"/>
  <c r="T76" i="5"/>
  <c r="U77" i="5"/>
  <c r="M43" i="2"/>
  <c r="M42" i="2"/>
  <c r="Q28" i="2"/>
  <c r="M38" i="2"/>
  <c r="M39" i="2"/>
  <c r="N56" i="2"/>
  <c r="N55" i="2"/>
  <c r="L50" i="2"/>
  <c r="M46" i="2"/>
  <c r="M47" i="2"/>
  <c r="Q30" i="2"/>
  <c r="N134" i="7"/>
  <c r="O134" i="7" s="1"/>
  <c r="O59" i="2"/>
  <c r="O20" i="2"/>
  <c r="O22" i="2"/>
  <c r="T121" i="7"/>
  <c r="U121" i="7" s="1"/>
  <c r="V121" i="7" s="1"/>
  <c r="W121" i="7" s="1"/>
  <c r="X121" i="7"/>
  <c r="Y121" i="7" s="1"/>
  <c r="Z121" i="7" s="1"/>
  <c r="P126" i="7"/>
  <c r="Q126" i="7" s="1"/>
  <c r="V122" i="7"/>
  <c r="W122" i="7" s="1"/>
  <c r="X122" i="7" s="1"/>
  <c r="Y122" i="7" s="1"/>
  <c r="Z122" i="7" s="1"/>
  <c r="AA122" i="7" s="1"/>
  <c r="AB122" i="7" s="1"/>
  <c r="AC122" i="7" s="1"/>
  <c r="AD122" i="7" s="1"/>
  <c r="AE122" i="7" s="1"/>
  <c r="AF122" i="7" s="1"/>
  <c r="AG122" i="7" s="1"/>
  <c r="AH122" i="7" s="1"/>
  <c r="AI122" i="7" s="1"/>
  <c r="AJ122" i="7" s="1"/>
  <c r="AK122" i="7" s="1"/>
  <c r="AL122" i="7" s="1"/>
  <c r="AM122" i="7" s="1"/>
  <c r="AN122" i="7" s="1"/>
  <c r="AO122" i="7" s="1"/>
  <c r="AP122" i="7" s="1"/>
  <c r="AQ122" i="7" s="1"/>
  <c r="AR122" i="7" s="1"/>
  <c r="AS122" i="7" s="1"/>
  <c r="AT122" i="7" s="1"/>
  <c r="AU122" i="7" s="1"/>
  <c r="AV122" i="7" s="1"/>
  <c r="AW122" i="7" s="1"/>
  <c r="AX122" i="7" s="1"/>
  <c r="Q117" i="7"/>
  <c r="R117" i="7" s="1"/>
  <c r="S117" i="7" s="1"/>
  <c r="T117" i="7" s="1"/>
  <c r="U117" i="7" s="1"/>
  <c r="V117" i="7" s="1"/>
  <c r="W117" i="7" s="1"/>
  <c r="X117" i="7" s="1"/>
  <c r="Y117" i="7" s="1"/>
  <c r="Z117" i="7" s="1"/>
  <c r="AA117" i="7" s="1"/>
  <c r="AB117" i="7" s="1"/>
  <c r="AC117" i="7" s="1"/>
  <c r="AD117" i="7" s="1"/>
  <c r="AE117" i="7" s="1"/>
  <c r="AF117" i="7" s="1"/>
  <c r="AG117" i="7" s="1"/>
  <c r="AH117" i="7" s="1"/>
  <c r="AI117" i="7" s="1"/>
  <c r="AJ117" i="7" s="1"/>
  <c r="AK117" i="7" s="1"/>
  <c r="AL117" i="7" s="1"/>
  <c r="AM117" i="7" s="1"/>
  <c r="AN117" i="7" s="1"/>
  <c r="AO117" i="7" s="1"/>
  <c r="AP117" i="7" s="1"/>
  <c r="AQ117" i="7" s="1"/>
  <c r="AR117" i="7" s="1"/>
  <c r="AS117" i="7" s="1"/>
  <c r="AT117" i="7" s="1"/>
  <c r="AU117" i="7" s="1"/>
  <c r="AV117" i="7" s="1"/>
  <c r="AW117" i="7" s="1"/>
  <c r="AX117" i="7" s="1"/>
  <c r="S129" i="7"/>
  <c r="T129" i="7" s="1"/>
  <c r="U124" i="7"/>
  <c r="O118" i="7"/>
  <c r="M120" i="7"/>
  <c r="P132" i="7"/>
  <c r="Q132" i="7" s="1"/>
  <c r="R132" i="7" s="1"/>
  <c r="S132" i="7" s="1"/>
  <c r="T132" i="7" s="1"/>
  <c r="U132" i="7" s="1"/>
  <c r="V132" i="7" s="1"/>
  <c r="W132" i="7" s="1"/>
  <c r="X132" i="7" s="1"/>
  <c r="Y132" i="7" s="1"/>
  <c r="Z132" i="7" s="1"/>
  <c r="AA132" i="7" s="1"/>
  <c r="AB132" i="7" s="1"/>
  <c r="AC132" i="7" s="1"/>
  <c r="AD132" i="7" s="1"/>
  <c r="AE132" i="7" s="1"/>
  <c r="AF132" i="7" s="1"/>
  <c r="AG132" i="7" s="1"/>
  <c r="AH132" i="7" s="1"/>
  <c r="AI132" i="7" s="1"/>
  <c r="AJ132" i="7" s="1"/>
  <c r="AK132" i="7" s="1"/>
  <c r="AL132" i="7" s="1"/>
  <c r="AM132" i="7" s="1"/>
  <c r="AN132" i="7" s="1"/>
  <c r="AO132" i="7" s="1"/>
  <c r="AP132" i="7" s="1"/>
  <c r="AQ132" i="7" s="1"/>
  <c r="AR132" i="7" s="1"/>
  <c r="AS132" i="7" s="1"/>
  <c r="AT132" i="7" s="1"/>
  <c r="AU132" i="7" s="1"/>
  <c r="AV132" i="7" s="1"/>
  <c r="AW132" i="7" s="1"/>
  <c r="AX132" i="7" s="1"/>
  <c r="P131" i="7"/>
  <c r="Q131" i="7" s="1"/>
  <c r="R131" i="7" s="1"/>
  <c r="S131" i="7" s="1"/>
  <c r="T131" i="7" s="1"/>
  <c r="U131" i="7" s="1"/>
  <c r="V131" i="7" s="1"/>
  <c r="W131" i="7" s="1"/>
  <c r="X131" i="7" s="1"/>
  <c r="Y131" i="7" s="1"/>
  <c r="Z131" i="7" s="1"/>
  <c r="AA131" i="7" s="1"/>
  <c r="AB131" i="7" s="1"/>
  <c r="AC131" i="7" s="1"/>
  <c r="AD131" i="7" s="1"/>
  <c r="AE131" i="7" s="1"/>
  <c r="AF131" i="7" s="1"/>
  <c r="AG131" i="7" s="1"/>
  <c r="AH131" i="7" s="1"/>
  <c r="AI131" i="7" s="1"/>
  <c r="AJ131" i="7" s="1"/>
  <c r="AK131" i="7" s="1"/>
  <c r="AL131" i="7" s="1"/>
  <c r="AM131" i="7" s="1"/>
  <c r="AN131" i="7" s="1"/>
  <c r="AO131" i="7" s="1"/>
  <c r="AP131" i="7" s="1"/>
  <c r="AQ131" i="7" s="1"/>
  <c r="AR131" i="7" s="1"/>
  <c r="AS131" i="7" s="1"/>
  <c r="AT131" i="7" s="1"/>
  <c r="AU131" i="7" s="1"/>
  <c r="AV131" i="7" s="1"/>
  <c r="AW131" i="7" s="1"/>
  <c r="AX131" i="7" s="1"/>
  <c r="T127" i="7"/>
  <c r="U127" i="7" s="1"/>
  <c r="V127" i="7" s="1"/>
  <c r="W127" i="7" s="1"/>
  <c r="X127" i="7" s="1"/>
  <c r="Y127" i="7" s="1"/>
  <c r="Z127" i="7" s="1"/>
  <c r="AA127" i="7" s="1"/>
  <c r="AB127" i="7" s="1"/>
  <c r="AC127" i="7" s="1"/>
  <c r="AD127" i="7" s="1"/>
  <c r="AE127" i="7"/>
  <c r="AF127" i="7" s="1"/>
  <c r="AG127" i="7" s="1"/>
  <c r="AH127" i="7" s="1"/>
  <c r="AI127" i="7" s="1"/>
  <c r="AJ127" i="7" s="1"/>
  <c r="AK127" i="7" s="1"/>
  <c r="AL127" i="7" s="1"/>
  <c r="AM127" i="7" s="1"/>
  <c r="AN127" i="7" s="1"/>
  <c r="AO127" i="7" s="1"/>
  <c r="AP127" i="7" s="1"/>
  <c r="AQ127" i="7" s="1"/>
  <c r="AR127" i="7" s="1"/>
  <c r="AS127" i="7" s="1"/>
  <c r="AT127" i="7" s="1"/>
  <c r="AU127" i="7" s="1"/>
  <c r="AV127" i="7" s="1"/>
  <c r="AW127" i="7" s="1"/>
  <c r="AX127" i="7" s="1"/>
  <c r="P63" i="5" l="1"/>
  <c r="X73" i="5"/>
  <c r="W72" i="5"/>
  <c r="V52" i="5"/>
  <c r="W53" i="5"/>
  <c r="S41" i="5"/>
  <c r="U16" i="5"/>
  <c r="T15" i="5"/>
  <c r="U76" i="5"/>
  <c r="V77" i="5"/>
  <c r="V84" i="5"/>
  <c r="W85" i="5"/>
  <c r="U27" i="5"/>
  <c r="U24" i="5" s="1"/>
  <c r="V28" i="5"/>
  <c r="X82" i="5"/>
  <c r="X26" i="5"/>
  <c r="W25" i="5"/>
  <c r="X67" i="5"/>
  <c r="W66" i="5"/>
  <c r="V31" i="5"/>
  <c r="U30" i="5"/>
  <c r="T24" i="5"/>
  <c r="X10" i="5"/>
  <c r="W9" i="5"/>
  <c r="U47" i="5"/>
  <c r="T46" i="5"/>
  <c r="X35" i="5"/>
  <c r="W34" i="5"/>
  <c r="U43" i="5"/>
  <c r="T42" i="5"/>
  <c r="T41" i="5" s="1"/>
  <c r="N47" i="2"/>
  <c r="N46" i="2"/>
  <c r="R28" i="2"/>
  <c r="N42" i="2"/>
  <c r="N43" i="2"/>
  <c r="R30" i="2"/>
  <c r="N60" i="2"/>
  <c r="O55" i="2"/>
  <c r="O56" i="2"/>
  <c r="N21" i="2"/>
  <c r="N39" i="2"/>
  <c r="N38" i="2"/>
  <c r="M50" i="2"/>
  <c r="P134" i="7"/>
  <c r="Q134" i="7"/>
  <c r="R134" i="7" s="1"/>
  <c r="S134" i="7" s="1"/>
  <c r="T134" i="7" s="1"/>
  <c r="U134" i="7" s="1"/>
  <c r="V134" i="7" s="1"/>
  <c r="W134" i="7" s="1"/>
  <c r="X134" i="7" s="1"/>
  <c r="Y134" i="7" s="1"/>
  <c r="Z134" i="7" s="1"/>
  <c r="AA134" i="7" s="1"/>
  <c r="AB134" i="7" s="1"/>
  <c r="AC134" i="7" s="1"/>
  <c r="AD134" i="7" s="1"/>
  <c r="AE134" i="7" s="1"/>
  <c r="AF134" i="7" s="1"/>
  <c r="AG134" i="7" s="1"/>
  <c r="AH134" i="7" s="1"/>
  <c r="AI134" i="7" s="1"/>
  <c r="AJ134" i="7" s="1"/>
  <c r="AK134" i="7" s="1"/>
  <c r="AL134" i="7" s="1"/>
  <c r="AM134" i="7" s="1"/>
  <c r="AN134" i="7" s="1"/>
  <c r="AO134" i="7" s="1"/>
  <c r="AP134" i="7" s="1"/>
  <c r="AQ134" i="7" s="1"/>
  <c r="AR134" i="7" s="1"/>
  <c r="AS134" i="7" s="1"/>
  <c r="AT134" i="7" s="1"/>
  <c r="AU134" i="7" s="1"/>
  <c r="AV134" i="7" s="1"/>
  <c r="AW134" i="7" s="1"/>
  <c r="AX134" i="7" s="1"/>
  <c r="AA121" i="7"/>
  <c r="AB121" i="7" s="1"/>
  <c r="AC121" i="7" s="1"/>
  <c r="AD121" i="7" s="1"/>
  <c r="AE121" i="7" s="1"/>
  <c r="AF121" i="7" s="1"/>
  <c r="AG121" i="7" s="1"/>
  <c r="AH121" i="7" s="1"/>
  <c r="AI121" i="7" s="1"/>
  <c r="AJ121" i="7" s="1"/>
  <c r="AK121" i="7" s="1"/>
  <c r="AL121" i="7" s="1"/>
  <c r="AM121" i="7" s="1"/>
  <c r="AN121" i="7" s="1"/>
  <c r="AO121" i="7" s="1"/>
  <c r="AP121" i="7" s="1"/>
  <c r="AQ121" i="7" s="1"/>
  <c r="AR121" i="7" s="1"/>
  <c r="AS121" i="7" s="1"/>
  <c r="AT121" i="7" s="1"/>
  <c r="AU121" i="7" s="1"/>
  <c r="AV121" i="7" s="1"/>
  <c r="AW121" i="7" s="1"/>
  <c r="AX121" i="7" s="1"/>
  <c r="P20" i="2"/>
  <c r="P59" i="2"/>
  <c r="P22" i="2"/>
  <c r="P118" i="7"/>
  <c r="Q118" i="7"/>
  <c r="V124" i="7"/>
  <c r="W124" i="7" s="1"/>
  <c r="X124" i="7" s="1"/>
  <c r="Y124" i="7" s="1"/>
  <c r="Z124" i="7" s="1"/>
  <c r="AA124" i="7" s="1"/>
  <c r="AB124" i="7" s="1"/>
  <c r="AC124" i="7" s="1"/>
  <c r="AD124" i="7" s="1"/>
  <c r="AE124" i="7" s="1"/>
  <c r="AF124" i="7" s="1"/>
  <c r="AG124" i="7" s="1"/>
  <c r="AH124" i="7" s="1"/>
  <c r="AI124" i="7" s="1"/>
  <c r="AJ124" i="7" s="1"/>
  <c r="AK124" i="7" s="1"/>
  <c r="AL124" i="7" s="1"/>
  <c r="R126" i="7"/>
  <c r="U129" i="7"/>
  <c r="V129" i="7" s="1"/>
  <c r="W129" i="7" s="1"/>
  <c r="X129" i="7" s="1"/>
  <c r="Y129" i="7" s="1"/>
  <c r="Z129" i="7" s="1"/>
  <c r="AA129" i="7" s="1"/>
  <c r="AB129" i="7" s="1"/>
  <c r="AC129" i="7" s="1"/>
  <c r="AD129" i="7" s="1"/>
  <c r="AE129" i="7" s="1"/>
  <c r="AF129" i="7" s="1"/>
  <c r="AG129" i="7" s="1"/>
  <c r="AH129" i="7" s="1"/>
  <c r="AI129" i="7" s="1"/>
  <c r="AJ129" i="7" s="1"/>
  <c r="AK129" i="7" s="1"/>
  <c r="AL129" i="7" s="1"/>
  <c r="AM129" i="7" s="1"/>
  <c r="AN129" i="7" s="1"/>
  <c r="AO129" i="7" s="1"/>
  <c r="AP129" i="7" s="1"/>
  <c r="AQ129" i="7" s="1"/>
  <c r="AR129" i="7" s="1"/>
  <c r="AS129" i="7" s="1"/>
  <c r="AT129" i="7" s="1"/>
  <c r="AU129" i="7" s="1"/>
  <c r="AV129" i="7" s="1"/>
  <c r="AW129" i="7" s="1"/>
  <c r="AX129" i="7" s="1"/>
  <c r="N120" i="7"/>
  <c r="Q63" i="5" l="1"/>
  <c r="V47" i="5"/>
  <c r="U46" i="5"/>
  <c r="V30" i="5"/>
  <c r="W31" i="5"/>
  <c r="W28" i="5"/>
  <c r="V27" i="5"/>
  <c r="V24" i="5" s="1"/>
  <c r="W84" i="5"/>
  <c r="X85" i="5"/>
  <c r="X25" i="5"/>
  <c r="Y26" i="5"/>
  <c r="X72" i="5"/>
  <c r="Y73" i="5"/>
  <c r="V43" i="5"/>
  <c r="U42" i="5"/>
  <c r="U41" i="5" s="1"/>
  <c r="Y35" i="5"/>
  <c r="X34" i="5"/>
  <c r="X9" i="5"/>
  <c r="Y10" i="5"/>
  <c r="V76" i="5"/>
  <c r="W77" i="5"/>
  <c r="U15" i="5"/>
  <c r="V16" i="5"/>
  <c r="X53" i="5"/>
  <c r="W52" i="5"/>
  <c r="X66" i="5"/>
  <c r="Y67" i="5"/>
  <c r="Y82" i="5"/>
  <c r="O39" i="2"/>
  <c r="O38" i="2"/>
  <c r="O47" i="2"/>
  <c r="O46" i="2"/>
  <c r="O42" i="2"/>
  <c r="O43" i="2"/>
  <c r="P21" i="2"/>
  <c r="N50" i="2"/>
  <c r="O21" i="2"/>
  <c r="S30" i="2"/>
  <c r="S28" i="2"/>
  <c r="P55" i="2"/>
  <c r="P60" i="2" s="1"/>
  <c r="P56" i="2"/>
  <c r="O60" i="2"/>
  <c r="Q22" i="2"/>
  <c r="Q20" i="2"/>
  <c r="Q59" i="2"/>
  <c r="S126" i="7"/>
  <c r="T126" i="7" s="1"/>
  <c r="R118" i="7"/>
  <c r="S118" i="7" s="1"/>
  <c r="T118" i="7" s="1"/>
  <c r="U118" i="7" s="1"/>
  <c r="AM124" i="7"/>
  <c r="AN124" i="7" s="1"/>
  <c r="AO124" i="7" s="1"/>
  <c r="AP124" i="7" s="1"/>
  <c r="AQ124" i="7" s="1"/>
  <c r="AR124" i="7" s="1"/>
  <c r="P120" i="7"/>
  <c r="O120" i="7"/>
  <c r="R63" i="5" l="1"/>
  <c r="Z82" i="5"/>
  <c r="V15" i="5"/>
  <c r="W16" i="5"/>
  <c r="Y53" i="5"/>
  <c r="X52" i="5"/>
  <c r="Z35" i="5"/>
  <c r="Y34" i="5"/>
  <c r="V46" i="5"/>
  <c r="W47" i="5"/>
  <c r="Z10" i="5"/>
  <c r="Y9" i="5"/>
  <c r="X28" i="5"/>
  <c r="W27" i="5"/>
  <c r="V42" i="5"/>
  <c r="W43" i="5"/>
  <c r="Y25" i="5"/>
  <c r="Z26" i="5"/>
  <c r="X84" i="5"/>
  <c r="Y85" i="5"/>
  <c r="Y66" i="5"/>
  <c r="Z67" i="5"/>
  <c r="X77" i="5"/>
  <c r="W76" i="5"/>
  <c r="Y72" i="5"/>
  <c r="Z73" i="5"/>
  <c r="W30" i="5"/>
  <c r="X31" i="5"/>
  <c r="P38" i="2"/>
  <c r="P39" i="2"/>
  <c r="P46" i="2"/>
  <c r="P47" i="2"/>
  <c r="Q21" i="2"/>
  <c r="Q56" i="2"/>
  <c r="Q55" i="2"/>
  <c r="T28" i="2"/>
  <c r="T30" i="2"/>
  <c r="O50" i="2"/>
  <c r="P43" i="2"/>
  <c r="P42" i="2"/>
  <c r="Q120" i="7"/>
  <c r="V118" i="7"/>
  <c r="W118" i="7" s="1"/>
  <c r="X118" i="7" s="1"/>
  <c r="Y118" i="7" s="1"/>
  <c r="Z118" i="7" s="1"/>
  <c r="AA118" i="7" s="1"/>
  <c r="AB118" i="7" s="1"/>
  <c r="AC118" i="7" s="1"/>
  <c r="AD118" i="7" s="1"/>
  <c r="AE118" i="7" s="1"/>
  <c r="AF118" i="7" s="1"/>
  <c r="AG118" i="7" s="1"/>
  <c r="AH118" i="7" s="1"/>
  <c r="AI118" i="7" s="1"/>
  <c r="AJ118" i="7" s="1"/>
  <c r="AK118" i="7" s="1"/>
  <c r="AL118" i="7" s="1"/>
  <c r="R22" i="2"/>
  <c r="R59" i="2"/>
  <c r="R20" i="2"/>
  <c r="U126" i="7"/>
  <c r="AS124" i="7"/>
  <c r="AT124" i="7" s="1"/>
  <c r="AU124" i="7" s="1"/>
  <c r="AV124" i="7" s="1"/>
  <c r="AW124" i="7" s="1"/>
  <c r="S63" i="5" l="1"/>
  <c r="P50" i="2"/>
  <c r="AA73" i="5"/>
  <c r="Z72" i="5"/>
  <c r="Z85" i="5"/>
  <c r="Y84" i="5"/>
  <c r="X76" i="5"/>
  <c r="Y77" i="5"/>
  <c r="X27" i="5"/>
  <c r="Y28" i="5"/>
  <c r="W46" i="5"/>
  <c r="X47" i="5"/>
  <c r="X16" i="5"/>
  <c r="W15" i="5"/>
  <c r="AA67" i="5"/>
  <c r="Z66" i="5"/>
  <c r="W42" i="5"/>
  <c r="X43" i="5"/>
  <c r="V41" i="5"/>
  <c r="Z9" i="5"/>
  <c r="AA10" i="5"/>
  <c r="X30" i="5"/>
  <c r="Y31" i="5"/>
  <c r="Z34" i="5"/>
  <c r="AA35" i="5"/>
  <c r="AA26" i="5"/>
  <c r="Z25" i="5"/>
  <c r="W24" i="5"/>
  <c r="Z53" i="5"/>
  <c r="Y52" i="5"/>
  <c r="AA82" i="5"/>
  <c r="U28" i="2"/>
  <c r="Q46" i="2"/>
  <c r="Q47" i="2"/>
  <c r="Q38" i="2"/>
  <c r="Q39" i="2"/>
  <c r="Q43" i="2"/>
  <c r="Q42" i="2"/>
  <c r="U30" i="2"/>
  <c r="R56" i="2"/>
  <c r="R55" i="2"/>
  <c r="Q60" i="2"/>
  <c r="R120" i="7"/>
  <c r="S120" i="7" s="1"/>
  <c r="T120" i="7" s="1"/>
  <c r="U120" i="7" s="1"/>
  <c r="V120" i="7" s="1"/>
  <c r="W120" i="7" s="1"/>
  <c r="AM118" i="7"/>
  <c r="AN118" i="7" s="1"/>
  <c r="AO118" i="7" s="1"/>
  <c r="AP118" i="7" s="1"/>
  <c r="AQ118" i="7" s="1"/>
  <c r="AR118" i="7" s="1"/>
  <c r="AS118" i="7" s="1"/>
  <c r="AT118" i="7" s="1"/>
  <c r="AU118" i="7" s="1"/>
  <c r="AV118" i="7" s="1"/>
  <c r="AW118" i="7" s="1"/>
  <c r="AX118" i="7" s="1"/>
  <c r="AX124" i="7"/>
  <c r="S20" i="2"/>
  <c r="S22" i="2"/>
  <c r="R21" i="2"/>
  <c r="S59" i="2"/>
  <c r="V126" i="7"/>
  <c r="W126" i="7" s="1"/>
  <c r="X126" i="7" s="1"/>
  <c r="Y126" i="7" s="1"/>
  <c r="Z126" i="7" s="1"/>
  <c r="AA126" i="7" s="1"/>
  <c r="AB126" i="7" s="1"/>
  <c r="AC126" i="7" s="1"/>
  <c r="AD126" i="7" s="1"/>
  <c r="AE126" i="7" s="1"/>
  <c r="AF126" i="7" s="1"/>
  <c r="AG126" i="7" s="1"/>
  <c r="AH126" i="7" s="1"/>
  <c r="AI126" i="7" s="1"/>
  <c r="AJ126" i="7" s="1"/>
  <c r="T63" i="5" l="1"/>
  <c r="AB82" i="5"/>
  <c r="AA34" i="5"/>
  <c r="AB35" i="5"/>
  <c r="Z31" i="5"/>
  <c r="Y30" i="5"/>
  <c r="X46" i="5"/>
  <c r="Y47" i="5"/>
  <c r="Y76" i="5"/>
  <c r="Z77" i="5"/>
  <c r="AB67" i="5"/>
  <c r="AA66" i="5"/>
  <c r="R60" i="2"/>
  <c r="Z52" i="5"/>
  <c r="AA53" i="5"/>
  <c r="AB10" i="5"/>
  <c r="AA9" i="5"/>
  <c r="X42" i="5"/>
  <c r="X41" i="5" s="1"/>
  <c r="Y43" i="5"/>
  <c r="Z28" i="5"/>
  <c r="Y27" i="5"/>
  <c r="Z84" i="5"/>
  <c r="AA85" i="5"/>
  <c r="AB26" i="5"/>
  <c r="AA25" i="5"/>
  <c r="W41" i="5"/>
  <c r="Y16" i="5"/>
  <c r="X15" i="5"/>
  <c r="X24" i="5"/>
  <c r="AB73" i="5"/>
  <c r="AA72" i="5"/>
  <c r="R39" i="2"/>
  <c r="R38" i="2"/>
  <c r="R42" i="2"/>
  <c r="R43" i="2"/>
  <c r="R47" i="2"/>
  <c r="R46" i="2"/>
  <c r="S55" i="2"/>
  <c r="S60" i="2" s="1"/>
  <c r="S56" i="2"/>
  <c r="V30" i="2"/>
  <c r="Q50" i="2"/>
  <c r="V28" i="2"/>
  <c r="T20" i="2"/>
  <c r="T59" i="2"/>
  <c r="T22" i="2"/>
  <c r="AK126" i="7"/>
  <c r="AL126" i="7" s="1"/>
  <c r="AM126" i="7" s="1"/>
  <c r="AN126" i="7" s="1"/>
  <c r="AO126" i="7" s="1"/>
  <c r="AP126" i="7" s="1"/>
  <c r="AQ126" i="7" s="1"/>
  <c r="AR126" i="7" s="1"/>
  <c r="AS126" i="7" s="1"/>
  <c r="AT126" i="7" s="1"/>
  <c r="AU126" i="7" s="1"/>
  <c r="AV126" i="7" s="1"/>
  <c r="AW126" i="7" s="1"/>
  <c r="AX126" i="7" s="1"/>
  <c r="X120" i="7"/>
  <c r="Y120" i="7" s="1"/>
  <c r="Z120" i="7" s="1"/>
  <c r="AA120" i="7" s="1"/>
  <c r="AB120" i="7" s="1"/>
  <c r="AC120" i="7" s="1"/>
  <c r="AD120" i="7" s="1"/>
  <c r="AE120" i="7" s="1"/>
  <c r="AF120" i="7" s="1"/>
  <c r="AG120" i="7" s="1"/>
  <c r="AH120" i="7" s="1"/>
  <c r="AI120" i="7" s="1"/>
  <c r="AJ120" i="7" s="1"/>
  <c r="AK120" i="7" s="1"/>
  <c r="AL120" i="7" s="1"/>
  <c r="AM120" i="7" s="1"/>
  <c r="AN120" i="7" s="1"/>
  <c r="AO120" i="7" s="1"/>
  <c r="AP120" i="7" s="1"/>
  <c r="AQ120" i="7" s="1"/>
  <c r="AR120" i="7" s="1"/>
  <c r="AS120" i="7" s="1"/>
  <c r="AT120" i="7" s="1"/>
  <c r="AU120" i="7" s="1"/>
  <c r="AV120" i="7" s="1"/>
  <c r="AW120" i="7" s="1"/>
  <c r="AX120" i="7" s="1"/>
  <c r="U63" i="5" l="1"/>
  <c r="AB66" i="5"/>
  <c r="AC67" i="5"/>
  <c r="Z47" i="5"/>
  <c r="Y46" i="5"/>
  <c r="AB25" i="5"/>
  <c r="AC26" i="5"/>
  <c r="Y24" i="5"/>
  <c r="Z30" i="5"/>
  <c r="AA31" i="5"/>
  <c r="Y15" i="5"/>
  <c r="Z16" i="5"/>
  <c r="AB85" i="5"/>
  <c r="AA84" i="5"/>
  <c r="AA28" i="5"/>
  <c r="Z27" i="5"/>
  <c r="Z24" i="5" s="1"/>
  <c r="AB9" i="5"/>
  <c r="AC10" i="5"/>
  <c r="Z76" i="5"/>
  <c r="AA77" i="5"/>
  <c r="AC35" i="5"/>
  <c r="AB34" i="5"/>
  <c r="AA52" i="5"/>
  <c r="AB53" i="5"/>
  <c r="AB72" i="5"/>
  <c r="AC73" i="5"/>
  <c r="Z43" i="5"/>
  <c r="Y42" i="5"/>
  <c r="Y41" i="5" s="1"/>
  <c r="AC82" i="5"/>
  <c r="S39" i="2"/>
  <c r="S38" i="2"/>
  <c r="S42" i="2"/>
  <c r="S43" i="2"/>
  <c r="R50" i="2"/>
  <c r="S47" i="2"/>
  <c r="S46" i="2"/>
  <c r="T55" i="2"/>
  <c r="T56" i="2"/>
  <c r="W30" i="2"/>
  <c r="T21" i="2"/>
  <c r="W28" i="2"/>
  <c r="S21" i="2"/>
  <c r="U59" i="2"/>
  <c r="U20" i="2"/>
  <c r="U22" i="2"/>
  <c r="V63" i="5" l="1"/>
  <c r="AD82" i="5"/>
  <c r="AB84" i="5"/>
  <c r="AC85" i="5"/>
  <c r="AB31" i="5"/>
  <c r="AA30" i="5"/>
  <c r="Z46" i="5"/>
  <c r="AA47" i="5"/>
  <c r="Z42" i="5"/>
  <c r="Z41" i="5" s="1"/>
  <c r="AA43" i="5"/>
  <c r="AC72" i="5"/>
  <c r="AD73" i="5"/>
  <c r="AB52" i="5"/>
  <c r="AC53" i="5"/>
  <c r="AA16" i="5"/>
  <c r="Z15" i="5"/>
  <c r="AC66" i="5"/>
  <c r="AD67" i="5"/>
  <c r="AD35" i="5"/>
  <c r="AC34" i="5"/>
  <c r="AB28" i="5"/>
  <c r="AA27" i="5"/>
  <c r="AA24" i="5" s="1"/>
  <c r="T60" i="2"/>
  <c r="AB77" i="5"/>
  <c r="AA76" i="5"/>
  <c r="AC9" i="5"/>
  <c r="AD10" i="5"/>
  <c r="AC25" i="5"/>
  <c r="AD26" i="5"/>
  <c r="T38" i="2"/>
  <c r="T39" i="2"/>
  <c r="X30" i="2"/>
  <c r="T43" i="2"/>
  <c r="T42" i="2"/>
  <c r="S50" i="2"/>
  <c r="T46" i="2"/>
  <c r="T47" i="2"/>
  <c r="U56" i="2"/>
  <c r="U55" i="2"/>
  <c r="X28" i="2"/>
  <c r="V22" i="2"/>
  <c r="V20" i="2"/>
  <c r="V59" i="2"/>
  <c r="W63" i="5" l="1"/>
  <c r="AB30" i="5"/>
  <c r="AC31" i="5"/>
  <c r="T50" i="2"/>
  <c r="AB76" i="5"/>
  <c r="AC77" i="5"/>
  <c r="U60" i="2"/>
  <c r="AE26" i="5"/>
  <c r="AD25" i="5"/>
  <c r="AE67" i="5"/>
  <c r="AD66" i="5"/>
  <c r="AA15" i="5"/>
  <c r="AB16" i="5"/>
  <c r="AD85" i="5"/>
  <c r="AC84" i="5"/>
  <c r="AE10" i="5"/>
  <c r="AD9" i="5"/>
  <c r="AE73" i="5"/>
  <c r="AD72" i="5"/>
  <c r="AB47" i="5"/>
  <c r="AA46" i="5"/>
  <c r="AB27" i="5"/>
  <c r="AC28" i="5"/>
  <c r="AD34" i="5"/>
  <c r="AE35" i="5"/>
  <c r="AD53" i="5"/>
  <c r="AC52" i="5"/>
  <c r="AB43" i="5"/>
  <c r="AA42" i="5"/>
  <c r="AA41" i="5" s="1"/>
  <c r="AE82" i="5"/>
  <c r="U38" i="2"/>
  <c r="U39" i="2"/>
  <c r="V56" i="2"/>
  <c r="V55" i="2"/>
  <c r="Y30" i="2"/>
  <c r="U43" i="2"/>
  <c r="U42" i="2"/>
  <c r="Y28" i="2"/>
  <c r="U46" i="2"/>
  <c r="U47" i="2"/>
  <c r="U21" i="2"/>
  <c r="W22" i="2"/>
  <c r="V21" i="2"/>
  <c r="X63" i="5" l="1"/>
  <c r="AE34" i="5"/>
  <c r="AF35" i="5"/>
  <c r="AF73" i="5"/>
  <c r="AE72" i="5"/>
  <c r="AC16" i="5"/>
  <c r="AB15" i="5"/>
  <c r="AB42" i="5"/>
  <c r="AC43" i="5"/>
  <c r="AF10" i="5"/>
  <c r="AE9" i="5"/>
  <c r="AF82" i="5"/>
  <c r="AC27" i="5"/>
  <c r="AD28" i="5"/>
  <c r="AB46" i="5"/>
  <c r="AC47" i="5"/>
  <c r="AC76" i="5"/>
  <c r="AD77" i="5"/>
  <c r="AD52" i="5"/>
  <c r="AE53" i="5"/>
  <c r="AB24" i="5"/>
  <c r="AD84" i="5"/>
  <c r="AE85" i="5"/>
  <c r="AF67" i="5"/>
  <c r="AE66" i="5"/>
  <c r="AF26" i="5"/>
  <c r="AE25" i="5"/>
  <c r="AD31" i="5"/>
  <c r="AC30" i="5"/>
  <c r="V42" i="2"/>
  <c r="V43" i="2"/>
  <c r="X22" i="2"/>
  <c r="W55" i="2"/>
  <c r="W56" i="2"/>
  <c r="W59" i="2"/>
  <c r="V47" i="2"/>
  <c r="V46" i="2"/>
  <c r="W21" i="2"/>
  <c r="V39" i="2"/>
  <c r="V38" i="2"/>
  <c r="Z28" i="2"/>
  <c r="Z30" i="2"/>
  <c r="V60" i="2"/>
  <c r="U50" i="2"/>
  <c r="W20" i="2"/>
  <c r="Y63" i="5" l="1"/>
  <c r="AF25" i="5"/>
  <c r="AG26" i="5"/>
  <c r="AD43" i="5"/>
  <c r="AC42" i="5"/>
  <c r="AG82" i="5"/>
  <c r="AB41" i="5"/>
  <c r="AF72" i="5"/>
  <c r="AG73" i="5"/>
  <c r="AF66" i="5"/>
  <c r="AG67" i="5"/>
  <c r="AF53" i="5"/>
  <c r="AE52" i="5"/>
  <c r="AD76" i="5"/>
  <c r="AE77" i="5"/>
  <c r="AE28" i="5"/>
  <c r="AD27" i="5"/>
  <c r="AF34" i="5"/>
  <c r="AG35" i="5"/>
  <c r="AD47" i="5"/>
  <c r="AC46" i="5"/>
  <c r="AD30" i="5"/>
  <c r="AE31" i="5"/>
  <c r="AF9" i="5"/>
  <c r="AG10" i="5"/>
  <c r="AE84" i="5"/>
  <c r="AF85" i="5"/>
  <c r="AC24" i="5"/>
  <c r="AC15" i="5"/>
  <c r="AD16" i="5"/>
  <c r="W39" i="2"/>
  <c r="W38" i="2"/>
  <c r="AA30" i="2"/>
  <c r="W42" i="2"/>
  <c r="W43" i="2"/>
  <c r="W60" i="2"/>
  <c r="AA28" i="2"/>
  <c r="Y22" i="2"/>
  <c r="W47" i="2"/>
  <c r="W46" i="2"/>
  <c r="V50" i="2"/>
  <c r="X59" i="2"/>
  <c r="X55" i="2"/>
  <c r="X56" i="2"/>
  <c r="X20" i="2"/>
  <c r="F2" i="5"/>
  <c r="G2" i="5" s="1"/>
  <c r="H2" i="5" s="1"/>
  <c r="I2" i="5" s="1"/>
  <c r="J2" i="5" s="1"/>
  <c r="K2" i="5" s="1"/>
  <c r="L2" i="5" s="1"/>
  <c r="M2" i="5" s="1"/>
  <c r="N2" i="5" s="1"/>
  <c r="E2" i="5"/>
  <c r="Z63" i="5" l="1"/>
  <c r="AD15" i="5"/>
  <c r="AE16" i="5"/>
  <c r="AD24" i="5"/>
  <c r="X60" i="2"/>
  <c r="AD46" i="5"/>
  <c r="AE47" i="5"/>
  <c r="AH35" i="5"/>
  <c r="AG34" i="5"/>
  <c r="AF77" i="5"/>
  <c r="AE76" i="5"/>
  <c r="AG66" i="5"/>
  <c r="AH67" i="5"/>
  <c r="AD42" i="5"/>
  <c r="AD41" i="5" s="1"/>
  <c r="AE43" i="5"/>
  <c r="AF31" i="5"/>
  <c r="AE30" i="5"/>
  <c r="AH82" i="5"/>
  <c r="AG25" i="5"/>
  <c r="AH26" i="5"/>
  <c r="AG9" i="5"/>
  <c r="AH10" i="5"/>
  <c r="AG72" i="5"/>
  <c r="AH73" i="5"/>
  <c r="AF84" i="5"/>
  <c r="AG85" i="5"/>
  <c r="AF28" i="5"/>
  <c r="AE27" i="5"/>
  <c r="AE24" i="5" s="1"/>
  <c r="AF52" i="5"/>
  <c r="AG53" i="5"/>
  <c r="AC41" i="5"/>
  <c r="X42" i="2"/>
  <c r="X43" i="2"/>
  <c r="AB28" i="2"/>
  <c r="W50" i="2"/>
  <c r="AB30" i="2"/>
  <c r="Y55" i="2"/>
  <c r="Y56" i="2"/>
  <c r="Y59" i="2"/>
  <c r="Y60" i="2" s="1"/>
  <c r="X21" i="2"/>
  <c r="Z22" i="2"/>
  <c r="X46" i="2"/>
  <c r="X47" i="2"/>
  <c r="Y20" i="2"/>
  <c r="C3" i="7"/>
  <c r="AA63" i="5" l="1"/>
  <c r="AG31" i="5"/>
  <c r="AF30" i="5"/>
  <c r="AH34" i="5"/>
  <c r="AI35" i="5"/>
  <c r="AH9" i="5"/>
  <c r="AI10" i="5"/>
  <c r="AF47" i="5"/>
  <c r="AE46" i="5"/>
  <c r="AH53" i="5"/>
  <c r="AG52" i="5"/>
  <c r="AG84" i="5"/>
  <c r="AH85" i="5"/>
  <c r="AI26" i="5"/>
  <c r="AH25" i="5"/>
  <c r="AI67" i="5"/>
  <c r="AH66" i="5"/>
  <c r="AE15" i="5"/>
  <c r="AF16" i="5"/>
  <c r="AI73" i="5"/>
  <c r="AH72" i="5"/>
  <c r="AF43" i="5"/>
  <c r="AE42" i="5"/>
  <c r="AE41" i="5" s="1"/>
  <c r="AF27" i="5"/>
  <c r="AF24" i="5" s="1"/>
  <c r="AG28" i="5"/>
  <c r="AI82" i="5"/>
  <c r="AF76" i="5"/>
  <c r="AG77" i="5"/>
  <c r="Y21" i="2"/>
  <c r="AC28" i="2"/>
  <c r="X39" i="2"/>
  <c r="X38" i="2"/>
  <c r="Z59" i="2"/>
  <c r="Z21" i="2"/>
  <c r="Y39" i="2"/>
  <c r="Y38" i="2"/>
  <c r="Y42" i="2"/>
  <c r="Y43" i="2"/>
  <c r="X50" i="2"/>
  <c r="AA22" i="2"/>
  <c r="AC30" i="2"/>
  <c r="Z55" i="2"/>
  <c r="Z56" i="2"/>
  <c r="Y47" i="2"/>
  <c r="Y46" i="2"/>
  <c r="Z20" i="2"/>
  <c r="D25" i="7"/>
  <c r="D91" i="7"/>
  <c r="D183" i="7"/>
  <c r="D160" i="7"/>
  <c r="D47" i="7"/>
  <c r="D69" i="7"/>
  <c r="D137" i="7"/>
  <c r="D114" i="7"/>
  <c r="A180" i="7"/>
  <c r="A203" i="7" s="1"/>
  <c r="A179" i="7"/>
  <c r="A202" i="7" s="1"/>
  <c r="A178" i="7"/>
  <c r="A201" i="7" s="1"/>
  <c r="A174" i="7"/>
  <c r="A197" i="7" s="1"/>
  <c r="A172" i="7"/>
  <c r="A195" i="7" s="1"/>
  <c r="A171" i="7"/>
  <c r="A194" i="7" s="1"/>
  <c r="A170" i="7"/>
  <c r="A193" i="7" s="1"/>
  <c r="A166" i="7"/>
  <c r="A189" i="7" s="1"/>
  <c r="A164" i="7"/>
  <c r="A187" i="7" s="1"/>
  <c r="A163" i="7"/>
  <c r="A186" i="7" s="1"/>
  <c r="A162" i="7"/>
  <c r="A185" i="7" s="1"/>
  <c r="A157" i="7"/>
  <c r="A152" i="7"/>
  <c r="A149" i="7"/>
  <c r="A144" i="7"/>
  <c r="A141" i="7"/>
  <c r="A134" i="7"/>
  <c r="A130" i="7"/>
  <c r="A128" i="7"/>
  <c r="A127" i="7"/>
  <c r="A126" i="7"/>
  <c r="A122" i="7"/>
  <c r="A120" i="7"/>
  <c r="A119" i="7"/>
  <c r="A118" i="7"/>
  <c r="A109" i="7"/>
  <c r="A107" i="7"/>
  <c r="A105" i="7"/>
  <c r="A104" i="7"/>
  <c r="A101" i="7"/>
  <c r="A99" i="7"/>
  <c r="A97" i="7"/>
  <c r="A96" i="7"/>
  <c r="A93" i="7"/>
  <c r="A89" i="7"/>
  <c r="A87" i="7"/>
  <c r="A85" i="7"/>
  <c r="A81" i="7"/>
  <c r="A79" i="7"/>
  <c r="A77" i="7"/>
  <c r="A73" i="7"/>
  <c r="A71" i="7"/>
  <c r="C111" i="7"/>
  <c r="C157" i="7" s="1"/>
  <c r="C110" i="7"/>
  <c r="C156" i="7" s="1"/>
  <c r="A88" i="7"/>
  <c r="C109" i="7"/>
  <c r="C155" i="7" s="1"/>
  <c r="C108" i="7"/>
  <c r="C154" i="7" s="1"/>
  <c r="A86" i="7"/>
  <c r="C107" i="7"/>
  <c r="C153" i="7" s="1"/>
  <c r="A84" i="7"/>
  <c r="C105" i="7"/>
  <c r="C151" i="7" s="1"/>
  <c r="A82" i="7"/>
  <c r="C103" i="7"/>
  <c r="C149" i="7" s="1"/>
  <c r="C102" i="7"/>
  <c r="C148" i="7" s="1"/>
  <c r="A80" i="7"/>
  <c r="C101" i="7"/>
  <c r="C147" i="7" s="1"/>
  <c r="C100" i="7"/>
  <c r="C146" i="7" s="1"/>
  <c r="A78" i="7"/>
  <c r="C99" i="7"/>
  <c r="C145" i="7" s="1"/>
  <c r="A76" i="7"/>
  <c r="C97" i="7"/>
  <c r="C143" i="7" s="1"/>
  <c r="A74" i="7"/>
  <c r="C95" i="7"/>
  <c r="C141" i="7" s="1"/>
  <c r="C94" i="7"/>
  <c r="C140" i="7" s="1"/>
  <c r="A72" i="7"/>
  <c r="C93" i="7"/>
  <c r="C139" i="7" s="1"/>
  <c r="C138" i="7"/>
  <c r="A70" i="7"/>
  <c r="C183" i="7"/>
  <c r="AB63" i="5" l="1"/>
  <c r="AG43" i="5"/>
  <c r="AF42" i="5"/>
  <c r="AF41" i="5" s="1"/>
  <c r="AG16" i="5"/>
  <c r="AF15" i="5"/>
  <c r="AJ67" i="5"/>
  <c r="AI66" i="5"/>
  <c r="AG47" i="5"/>
  <c r="AF46" i="5"/>
  <c r="AH31" i="5"/>
  <c r="AG30" i="5"/>
  <c r="AH77" i="5"/>
  <c r="AG76" i="5"/>
  <c r="AJ82" i="5"/>
  <c r="AJ10" i="5"/>
  <c r="AI9" i="5"/>
  <c r="AJ35" i="5"/>
  <c r="AI34" i="5"/>
  <c r="AG27" i="5"/>
  <c r="AG24" i="5" s="1"/>
  <c r="AH28" i="5"/>
  <c r="AJ26" i="5"/>
  <c r="AI25" i="5"/>
  <c r="AH52" i="5"/>
  <c r="AI53" i="5"/>
  <c r="AJ73" i="5"/>
  <c r="AI72" i="5"/>
  <c r="AH84" i="5"/>
  <c r="AI85" i="5"/>
  <c r="AA55" i="2"/>
  <c r="AA56" i="2"/>
  <c r="Z42" i="2"/>
  <c r="Z43" i="2"/>
  <c r="Z47" i="2"/>
  <c r="Z46" i="2"/>
  <c r="AA59" i="2"/>
  <c r="Z60" i="2"/>
  <c r="AD30" i="2"/>
  <c r="AD28" i="2"/>
  <c r="Z39" i="2"/>
  <c r="Z38" i="2"/>
  <c r="Y50" i="2"/>
  <c r="AB22" i="2"/>
  <c r="AA20" i="2"/>
  <c r="E114" i="7"/>
  <c r="E47" i="7"/>
  <c r="E91" i="7"/>
  <c r="E183" i="7"/>
  <c r="E160" i="7"/>
  <c r="E25" i="7"/>
  <c r="E137" i="7"/>
  <c r="E69" i="7"/>
  <c r="C25" i="7"/>
  <c r="C160" i="7"/>
  <c r="C114" i="7"/>
  <c r="C47" i="7"/>
  <c r="C69" i="7"/>
  <c r="C98" i="7"/>
  <c r="C144" i="7" s="1"/>
  <c r="C106" i="7"/>
  <c r="C152" i="7" s="1"/>
  <c r="A94" i="7"/>
  <c r="C96" i="7"/>
  <c r="C142" i="7" s="1"/>
  <c r="A102" i="7"/>
  <c r="C104" i="7"/>
  <c r="C150" i="7" s="1"/>
  <c r="A110" i="7"/>
  <c r="A117" i="7"/>
  <c r="A125" i="7"/>
  <c r="A133" i="7"/>
  <c r="A138" i="7"/>
  <c r="A146" i="7"/>
  <c r="A154" i="7"/>
  <c r="A161" i="7"/>
  <c r="A184" i="7" s="1"/>
  <c r="A169" i="7"/>
  <c r="A192" i="7" s="1"/>
  <c r="A177" i="7"/>
  <c r="A200" i="7" s="1"/>
  <c r="A92" i="7"/>
  <c r="A100" i="7"/>
  <c r="A108" i="7"/>
  <c r="A115" i="7"/>
  <c r="A123" i="7"/>
  <c r="A131" i="7"/>
  <c r="A140" i="7"/>
  <c r="A148" i="7"/>
  <c r="A156" i="7"/>
  <c r="A167" i="7"/>
  <c r="A190" i="7" s="1"/>
  <c r="A175" i="7"/>
  <c r="A198" i="7" s="1"/>
  <c r="A139" i="7"/>
  <c r="A143" i="7"/>
  <c r="A147" i="7"/>
  <c r="A151" i="7"/>
  <c r="A155" i="7"/>
  <c r="A75" i="7"/>
  <c r="A83" i="7"/>
  <c r="A95" i="7"/>
  <c r="A98" i="7"/>
  <c r="A103" i="7"/>
  <c r="A106" i="7"/>
  <c r="A111" i="7"/>
  <c r="A116" i="7"/>
  <c r="A121" i="7"/>
  <c r="A124" i="7"/>
  <c r="A129" i="7"/>
  <c r="A132" i="7"/>
  <c r="A142" i="7"/>
  <c r="A145" i="7"/>
  <c r="A150" i="7"/>
  <c r="A153" i="7"/>
  <c r="A165" i="7"/>
  <c r="A188" i="7" s="1"/>
  <c r="A168" i="7"/>
  <c r="A191" i="7" s="1"/>
  <c r="A173" i="7"/>
  <c r="A196" i="7" s="1"/>
  <c r="A176" i="7"/>
  <c r="A199" i="7" s="1"/>
  <c r="C91" i="7"/>
  <c r="C137" i="7"/>
  <c r="AC63" i="5" l="1"/>
  <c r="AJ72" i="5"/>
  <c r="AK73" i="5"/>
  <c r="AJ25" i="5"/>
  <c r="AK26" i="5"/>
  <c r="AJ9" i="5"/>
  <c r="AK10" i="5"/>
  <c r="AK82" i="5"/>
  <c r="AH30" i="5"/>
  <c r="AI31" i="5"/>
  <c r="AH47" i="5"/>
  <c r="AG46" i="5"/>
  <c r="AJ53" i="5"/>
  <c r="AI52" i="5"/>
  <c r="AI28" i="5"/>
  <c r="AH27" i="5"/>
  <c r="AG15" i="5"/>
  <c r="AH16" i="5"/>
  <c r="AJ34" i="5"/>
  <c r="AK35" i="5"/>
  <c r="AI77" i="5"/>
  <c r="AH76" i="5"/>
  <c r="AH43" i="5"/>
  <c r="AG42" i="5"/>
  <c r="AG41" i="5" s="1"/>
  <c r="AJ85" i="5"/>
  <c r="AI84" i="5"/>
  <c r="AJ66" i="5"/>
  <c r="AK67" i="5"/>
  <c r="AA39" i="2"/>
  <c r="AA38" i="2"/>
  <c r="Z50" i="2"/>
  <c r="AB59" i="2"/>
  <c r="AA21" i="2"/>
  <c r="AC22" i="2"/>
  <c r="AE28" i="2"/>
  <c r="AA42" i="2"/>
  <c r="AA43" i="2"/>
  <c r="AB55" i="2"/>
  <c r="AB56" i="2"/>
  <c r="AE30" i="2"/>
  <c r="AA47" i="2"/>
  <c r="AA46" i="2"/>
  <c r="AA60" i="2"/>
  <c r="AB20" i="2"/>
  <c r="F137" i="7"/>
  <c r="F114" i="7"/>
  <c r="F160" i="7"/>
  <c r="F47" i="7"/>
  <c r="F183" i="7"/>
  <c r="F69" i="7"/>
  <c r="F91" i="7"/>
  <c r="F25" i="7"/>
  <c r="C112" i="7"/>
  <c r="AD63" i="5" l="1"/>
  <c r="AL35" i="5"/>
  <c r="AK34" i="5"/>
  <c r="AI16" i="5"/>
  <c r="AH15" i="5"/>
  <c r="AK72" i="5"/>
  <c r="AL73" i="5"/>
  <c r="AH24" i="5"/>
  <c r="AL82" i="5"/>
  <c r="AL26" i="5"/>
  <c r="AK25" i="5"/>
  <c r="AJ31" i="5"/>
  <c r="AI30" i="5"/>
  <c r="AK9" i="5"/>
  <c r="AL10" i="5"/>
  <c r="AK66" i="5"/>
  <c r="AL67" i="5"/>
  <c r="AJ84" i="5"/>
  <c r="AK85" i="5"/>
  <c r="AH42" i="5"/>
  <c r="AI43" i="5"/>
  <c r="AJ77" i="5"/>
  <c r="AI76" i="5"/>
  <c r="AJ28" i="5"/>
  <c r="AI27" i="5"/>
  <c r="AJ52" i="5"/>
  <c r="AK53" i="5"/>
  <c r="AH46" i="5"/>
  <c r="AI47" i="5"/>
  <c r="AB39" i="2"/>
  <c r="AB38" i="2"/>
  <c r="AC55" i="2"/>
  <c r="AC56" i="2"/>
  <c r="AD22" i="2"/>
  <c r="AB43" i="2"/>
  <c r="AB42" i="2"/>
  <c r="AC21" i="2"/>
  <c r="AF28" i="2"/>
  <c r="AA50" i="2"/>
  <c r="AB46" i="2"/>
  <c r="AB47" i="2"/>
  <c r="AB21" i="2"/>
  <c r="AF30" i="2"/>
  <c r="AB60" i="2"/>
  <c r="AC59" i="2"/>
  <c r="AC20" i="2"/>
  <c r="G69" i="7"/>
  <c r="G91" i="7"/>
  <c r="G25" i="7"/>
  <c r="G183" i="7"/>
  <c r="G114" i="7"/>
  <c r="G47" i="7"/>
  <c r="G160" i="7"/>
  <c r="G137" i="7"/>
  <c r="AE63" i="5" l="1"/>
  <c r="AM67" i="5"/>
  <c r="AL66" i="5"/>
  <c r="AM82" i="5"/>
  <c r="AJ76" i="5"/>
  <c r="AK77" i="5"/>
  <c r="AL34" i="5"/>
  <c r="AM35" i="5"/>
  <c r="AJ27" i="5"/>
  <c r="AK28" i="5"/>
  <c r="AH41" i="5"/>
  <c r="AM26" i="5"/>
  <c r="AL25" i="5"/>
  <c r="AI15" i="5"/>
  <c r="AJ16" i="5"/>
  <c r="AL53" i="5"/>
  <c r="AK52" i="5"/>
  <c r="AK31" i="5"/>
  <c r="AJ30" i="5"/>
  <c r="AI46" i="5"/>
  <c r="AJ47" i="5"/>
  <c r="AI24" i="5"/>
  <c r="AI42" i="5"/>
  <c r="AI41" i="5" s="1"/>
  <c r="AJ43" i="5"/>
  <c r="AK84" i="5"/>
  <c r="AL85" i="5"/>
  <c r="AL9" i="5"/>
  <c r="AM10" i="5"/>
  <c r="AM73" i="5"/>
  <c r="AL72" i="5"/>
  <c r="AC60" i="2"/>
  <c r="AC38" i="2"/>
  <c r="AC39" i="2"/>
  <c r="AG30" i="2"/>
  <c r="AG28" i="2"/>
  <c r="AC43" i="2"/>
  <c r="AC42" i="2"/>
  <c r="AE22" i="2"/>
  <c r="AD56" i="2"/>
  <c r="AD55" i="2"/>
  <c r="AB50" i="2"/>
  <c r="AD59" i="2"/>
  <c r="AC47" i="2"/>
  <c r="AC46" i="2"/>
  <c r="AD20" i="2"/>
  <c r="H114" i="7"/>
  <c r="H47" i="7"/>
  <c r="H160" i="7"/>
  <c r="H25" i="7"/>
  <c r="H69" i="7"/>
  <c r="H91" i="7"/>
  <c r="H183" i="7"/>
  <c r="H137" i="7"/>
  <c r="C41" i="3"/>
  <c r="C24" i="3"/>
  <c r="C20" i="3"/>
  <c r="C16" i="3"/>
  <c r="AF63" i="5" l="1"/>
  <c r="AL84" i="5"/>
  <c r="AM85" i="5"/>
  <c r="AN10" i="5"/>
  <c r="AM9" i="5"/>
  <c r="AK43" i="5"/>
  <c r="AJ42" i="5"/>
  <c r="AL31" i="5"/>
  <c r="AK30" i="5"/>
  <c r="AK16" i="5"/>
  <c r="AJ15" i="5"/>
  <c r="AN35" i="5"/>
  <c r="AM34" i="5"/>
  <c r="AN82" i="5"/>
  <c r="AN73" i="5"/>
  <c r="AM72" i="5"/>
  <c r="AK27" i="5"/>
  <c r="AK24" i="5" s="1"/>
  <c r="AL28" i="5"/>
  <c r="AK76" i="5"/>
  <c r="AL77" i="5"/>
  <c r="AK47" i="5"/>
  <c r="AJ46" i="5"/>
  <c r="AL52" i="5"/>
  <c r="AM53" i="5"/>
  <c r="AN26" i="5"/>
  <c r="AM25" i="5"/>
  <c r="AJ24" i="5"/>
  <c r="AN67" i="5"/>
  <c r="AM66" i="5"/>
  <c r="AE59" i="2"/>
  <c r="AE55" i="2"/>
  <c r="AE56" i="2"/>
  <c r="AF22" i="2"/>
  <c r="AC50" i="2"/>
  <c r="AE21" i="2"/>
  <c r="AD21" i="2"/>
  <c r="AH30" i="2"/>
  <c r="AD39" i="2"/>
  <c r="AD38" i="2"/>
  <c r="AH28" i="2"/>
  <c r="AD42" i="2"/>
  <c r="AD43" i="2"/>
  <c r="AD60" i="2"/>
  <c r="AD46" i="2"/>
  <c r="AD47" i="2"/>
  <c r="AE20" i="2"/>
  <c r="I137" i="7"/>
  <c r="I69" i="7"/>
  <c r="I114" i="7"/>
  <c r="I47" i="7"/>
  <c r="I91" i="7"/>
  <c r="I25" i="7"/>
  <c r="I183" i="7"/>
  <c r="I160" i="7"/>
  <c r="C30" i="3"/>
  <c r="AG63" i="5" l="1"/>
  <c r="AN53" i="5"/>
  <c r="AM52" i="5"/>
  <c r="AN72" i="5"/>
  <c r="AO73" i="5"/>
  <c r="AO82" i="5"/>
  <c r="AK15" i="5"/>
  <c r="AL16" i="5"/>
  <c r="AL30" i="5"/>
  <c r="AM31" i="5"/>
  <c r="AN9" i="5"/>
  <c r="AO10" i="5"/>
  <c r="AD50" i="2"/>
  <c r="AL47" i="5"/>
  <c r="AK46" i="5"/>
  <c r="AJ41" i="5"/>
  <c r="AN25" i="5"/>
  <c r="AO26" i="5"/>
  <c r="AM28" i="5"/>
  <c r="AL27" i="5"/>
  <c r="AN66" i="5"/>
  <c r="AO67" i="5"/>
  <c r="AE60" i="2"/>
  <c r="AM77" i="5"/>
  <c r="AL76" i="5"/>
  <c r="AO35" i="5"/>
  <c r="AN34" i="5"/>
  <c r="AL43" i="5"/>
  <c r="AK42" i="5"/>
  <c r="AM84" i="5"/>
  <c r="AN85" i="5"/>
  <c r="AE38" i="2"/>
  <c r="AE39" i="2"/>
  <c r="AF59" i="2"/>
  <c r="AF56" i="2"/>
  <c r="AF55" i="2"/>
  <c r="AF60" i="2" s="1"/>
  <c r="AE42" i="2"/>
  <c r="AE43" i="2"/>
  <c r="AI28" i="2"/>
  <c r="AI30" i="2"/>
  <c r="AE46" i="2"/>
  <c r="AE47" i="2"/>
  <c r="AG22" i="2"/>
  <c r="AF20" i="2"/>
  <c r="J91" i="7"/>
  <c r="J25" i="7"/>
  <c r="J137" i="7"/>
  <c r="J47" i="7"/>
  <c r="J160" i="7"/>
  <c r="J114" i="7"/>
  <c r="J183" i="7"/>
  <c r="J69" i="7"/>
  <c r="AH63" i="5" l="1"/>
  <c r="AL42" i="5"/>
  <c r="AM43" i="5"/>
  <c r="AP35" i="5"/>
  <c r="AO34" i="5"/>
  <c r="AO66" i="5"/>
  <c r="AP67" i="5"/>
  <c r="AN28" i="5"/>
  <c r="AM27" i="5"/>
  <c r="AO53" i="5"/>
  <c r="AN52" i="5"/>
  <c r="AO85" i="5"/>
  <c r="AN84" i="5"/>
  <c r="AL46" i="5"/>
  <c r="AM47" i="5"/>
  <c r="AM30" i="5"/>
  <c r="AN31" i="5"/>
  <c r="AP82" i="5"/>
  <c r="AN77" i="5"/>
  <c r="AM76" i="5"/>
  <c r="AK41" i="5"/>
  <c r="AL24" i="5"/>
  <c r="AP26" i="5"/>
  <c r="AO25" i="5"/>
  <c r="AP10" i="5"/>
  <c r="AO9" i="5"/>
  <c r="AL15" i="5"/>
  <c r="AM16" i="5"/>
  <c r="AO72" i="5"/>
  <c r="AP73" i="5"/>
  <c r="AG59" i="2"/>
  <c r="AF38" i="2"/>
  <c r="AF39" i="2"/>
  <c r="AJ28" i="2"/>
  <c r="AG21" i="2"/>
  <c r="AF42" i="2"/>
  <c r="AF43" i="2"/>
  <c r="AH22" i="2"/>
  <c r="AJ30" i="2"/>
  <c r="AG56" i="2"/>
  <c r="AG55" i="2"/>
  <c r="AF46" i="2"/>
  <c r="AF47" i="2"/>
  <c r="AF21" i="2"/>
  <c r="AE50" i="2"/>
  <c r="AG20" i="2"/>
  <c r="K160" i="7"/>
  <c r="K47" i="7"/>
  <c r="K69" i="7"/>
  <c r="K137" i="7"/>
  <c r="K91" i="7"/>
  <c r="K25" i="7"/>
  <c r="K183" i="7"/>
  <c r="K114" i="7"/>
  <c r="D56" i="2"/>
  <c r="D55" i="2"/>
  <c r="D28" i="2"/>
  <c r="D20" i="2"/>
  <c r="D12" i="2"/>
  <c r="D5" i="2"/>
  <c r="AI63" i="5" l="1"/>
  <c r="AN16" i="5"/>
  <c r="AM15" i="5"/>
  <c r="AN27" i="5"/>
  <c r="AO28" i="5"/>
  <c r="AQ73" i="5"/>
  <c r="AP72" i="5"/>
  <c r="AQ82" i="5"/>
  <c r="AL41" i="5"/>
  <c r="AQ10" i="5"/>
  <c r="AP9" i="5"/>
  <c r="AQ26" i="5"/>
  <c r="AP25" i="5"/>
  <c r="AN76" i="5"/>
  <c r="AO77" i="5"/>
  <c r="AO31" i="5"/>
  <c r="AN30" i="5"/>
  <c r="AO84" i="5"/>
  <c r="AP85" i="5"/>
  <c r="AM24" i="5"/>
  <c r="AP34" i="5"/>
  <c r="AQ35" i="5"/>
  <c r="AM46" i="5"/>
  <c r="AN47" i="5"/>
  <c r="AP53" i="5"/>
  <c r="AO52" i="5"/>
  <c r="AQ67" i="5"/>
  <c r="AP66" i="5"/>
  <c r="AM42" i="5"/>
  <c r="AM41" i="5" s="1"/>
  <c r="AN43" i="5"/>
  <c r="AI22" i="2"/>
  <c r="AF50" i="2"/>
  <c r="AG38" i="2"/>
  <c r="AG39" i="2"/>
  <c r="AK30" i="2"/>
  <c r="AK28" i="2"/>
  <c r="AG43" i="2"/>
  <c r="AG42" i="2"/>
  <c r="AH21" i="2"/>
  <c r="AH59" i="2"/>
  <c r="AG60" i="2"/>
  <c r="AG46" i="2"/>
  <c r="AG47" i="2"/>
  <c r="AH55" i="2"/>
  <c r="AH56" i="2"/>
  <c r="AH20" i="2"/>
  <c r="L114" i="7"/>
  <c r="L91" i="7"/>
  <c r="L160" i="7"/>
  <c r="L47" i="7"/>
  <c r="L69" i="7"/>
  <c r="L25" i="7"/>
  <c r="L183" i="7"/>
  <c r="L137" i="7"/>
  <c r="D63" i="2"/>
  <c r="D59" i="2"/>
  <c r="D30" i="2"/>
  <c r="D13" i="2"/>
  <c r="D8" i="2"/>
  <c r="D7" i="2"/>
  <c r="D1" i="2"/>
  <c r="B67" i="1"/>
  <c r="D27" i="2" s="1"/>
  <c r="B62" i="1"/>
  <c r="B52" i="1"/>
  <c r="B45" i="1"/>
  <c r="B37" i="1"/>
  <c r="B28" i="1"/>
  <c r="B20" i="1"/>
  <c r="B18" i="1"/>
  <c r="B10" i="1"/>
  <c r="D84" i="5"/>
  <c r="C84" i="5"/>
  <c r="C81" i="5" s="1"/>
  <c r="C76" i="5"/>
  <c r="D76" i="5"/>
  <c r="D72" i="5"/>
  <c r="C72" i="5"/>
  <c r="C68" i="5"/>
  <c r="D3" i="6" s="1"/>
  <c r="D66" i="5"/>
  <c r="C66" i="5"/>
  <c r="D63" i="5"/>
  <c r="C63" i="5"/>
  <c r="C59" i="5"/>
  <c r="D52" i="5"/>
  <c r="C52" i="5"/>
  <c r="D46" i="5"/>
  <c r="C46" i="5"/>
  <c r="D42" i="5"/>
  <c r="C42" i="5"/>
  <c r="D34" i="5"/>
  <c r="C34" i="5"/>
  <c r="D30" i="5"/>
  <c r="C30" i="5"/>
  <c r="D27" i="5"/>
  <c r="C27" i="5"/>
  <c r="D25" i="5"/>
  <c r="C25" i="5"/>
  <c r="C20" i="5"/>
  <c r="D15" i="5"/>
  <c r="C15" i="5"/>
  <c r="D21" i="2" s="1"/>
  <c r="C12" i="5"/>
  <c r="D9" i="5"/>
  <c r="C9" i="5"/>
  <c r="AJ63" i="5" l="1"/>
  <c r="AP52" i="5"/>
  <c r="AQ53" i="5"/>
  <c r="AR67" i="5"/>
  <c r="AQ66" i="5"/>
  <c r="AP77" i="5"/>
  <c r="AO76" i="5"/>
  <c r="AN42" i="5"/>
  <c r="AO43" i="5"/>
  <c r="AQ34" i="5"/>
  <c r="AR35" i="5"/>
  <c r="AR10" i="5"/>
  <c r="AQ9" i="5"/>
  <c r="AR73" i="5"/>
  <c r="AQ72" i="5"/>
  <c r="AP84" i="5"/>
  <c r="AQ85" i="5"/>
  <c r="AR82" i="5"/>
  <c r="AP28" i="5"/>
  <c r="AO27" i="5"/>
  <c r="AN46" i="5"/>
  <c r="AO47" i="5"/>
  <c r="AP31" i="5"/>
  <c r="AO30" i="5"/>
  <c r="AR26" i="5"/>
  <c r="AQ25" i="5"/>
  <c r="AN24" i="5"/>
  <c r="AN15" i="5"/>
  <c r="AO16" i="5"/>
  <c r="AH39" i="2"/>
  <c r="AH38" i="2"/>
  <c r="AI56" i="2"/>
  <c r="AI55" i="2"/>
  <c r="AH43" i="2"/>
  <c r="AH42" i="2"/>
  <c r="AH60" i="2"/>
  <c r="AL28" i="2"/>
  <c r="AG50" i="2"/>
  <c r="AJ22" i="2"/>
  <c r="AI59" i="2"/>
  <c r="AH47" i="2"/>
  <c r="AH46" i="2"/>
  <c r="AL30" i="2"/>
  <c r="AI20" i="2"/>
  <c r="B44" i="1"/>
  <c r="M137" i="7"/>
  <c r="M160" i="7"/>
  <c r="M114" i="7"/>
  <c r="M69" i="7"/>
  <c r="M91" i="7"/>
  <c r="M25" i="7"/>
  <c r="M183" i="7"/>
  <c r="M47" i="7"/>
  <c r="D41" i="5"/>
  <c r="D42" i="2" s="1"/>
  <c r="D24" i="5"/>
  <c r="D29" i="2"/>
  <c r="D31" i="2" s="1"/>
  <c r="C62" i="5"/>
  <c r="C91" i="5" s="1"/>
  <c r="C93" i="5" s="1"/>
  <c r="D47" i="2"/>
  <c r="C6" i="5"/>
  <c r="D22" i="2"/>
  <c r="B17" i="1"/>
  <c r="D46" i="2"/>
  <c r="D6" i="2"/>
  <c r="C24" i="5"/>
  <c r="D38" i="2" s="1"/>
  <c r="D60" i="2"/>
  <c r="D15" i="2"/>
  <c r="C41" i="5"/>
  <c r="B27" i="1"/>
  <c r="AK63" i="5" l="1"/>
  <c r="AQ28" i="5"/>
  <c r="AP27" i="5"/>
  <c r="AP24" i="5" s="1"/>
  <c r="AR85" i="5"/>
  <c r="AQ84" i="5"/>
  <c r="AO15" i="5"/>
  <c r="AP16" i="5"/>
  <c r="AR25" i="5"/>
  <c r="AS26" i="5"/>
  <c r="AR9" i="5"/>
  <c r="AS10" i="5"/>
  <c r="AR66" i="5"/>
  <c r="AS67" i="5"/>
  <c r="AS82" i="5"/>
  <c r="AS35" i="5"/>
  <c r="AR34" i="5"/>
  <c r="AP43" i="5"/>
  <c r="AO42" i="5"/>
  <c r="AP30" i="5"/>
  <c r="AQ31" i="5"/>
  <c r="AP47" i="5"/>
  <c r="AO46" i="5"/>
  <c r="AO24" i="5"/>
  <c r="AR72" i="5"/>
  <c r="AS73" i="5"/>
  <c r="AN41" i="5"/>
  <c r="AQ77" i="5"/>
  <c r="AP76" i="5"/>
  <c r="AQ52" i="5"/>
  <c r="AR53" i="5"/>
  <c r="AI39" i="2"/>
  <c r="AI38" i="2"/>
  <c r="AM28" i="2"/>
  <c r="AJ56" i="2"/>
  <c r="AJ55" i="2"/>
  <c r="AH50" i="2"/>
  <c r="AM30" i="2"/>
  <c r="AK22" i="2"/>
  <c r="AI60" i="2"/>
  <c r="E38" i="2"/>
  <c r="E50" i="2" s="1"/>
  <c r="E39" i="2"/>
  <c r="AI46" i="2"/>
  <c r="AI47" i="2"/>
  <c r="AI43" i="2"/>
  <c r="AI42" i="2"/>
  <c r="AJ59" i="2"/>
  <c r="AI21" i="2"/>
  <c r="AJ21" i="2"/>
  <c r="AJ20" i="2"/>
  <c r="N91" i="7"/>
  <c r="N114" i="7"/>
  <c r="N137" i="7"/>
  <c r="N25" i="7"/>
  <c r="N160" i="7"/>
  <c r="N47" i="7"/>
  <c r="N183" i="7"/>
  <c r="N69" i="7"/>
  <c r="C55" i="5"/>
  <c r="D39" i="2"/>
  <c r="D43" i="2"/>
  <c r="AL63" i="5" l="1"/>
  <c r="AO41" i="5"/>
  <c r="AT82" i="5"/>
  <c r="AS9" i="5"/>
  <c r="AT10" i="5"/>
  <c r="AQ16" i="5"/>
  <c r="AP15" i="5"/>
  <c r="AS53" i="5"/>
  <c r="AR52" i="5"/>
  <c r="AR31" i="5"/>
  <c r="AQ30" i="5"/>
  <c r="AS66" i="5"/>
  <c r="AT67" i="5"/>
  <c r="AS25" i="5"/>
  <c r="AT26" i="5"/>
  <c r="AR77" i="5"/>
  <c r="AQ76" i="5"/>
  <c r="AT35" i="5"/>
  <c r="AS34" i="5"/>
  <c r="AR28" i="5"/>
  <c r="AQ27" i="5"/>
  <c r="AQ24" i="5" s="1"/>
  <c r="AJ60" i="2"/>
  <c r="AS72" i="5"/>
  <c r="AT73" i="5"/>
  <c r="AP46" i="5"/>
  <c r="AQ47" i="5"/>
  <c r="AP42" i="5"/>
  <c r="AP41" i="5" s="1"/>
  <c r="AQ43" i="5"/>
  <c r="AR84" i="5"/>
  <c r="AS85" i="5"/>
  <c r="AN28" i="2"/>
  <c r="AI50" i="2"/>
  <c r="AJ38" i="2"/>
  <c r="AJ39" i="2"/>
  <c r="AL22" i="2"/>
  <c r="AJ42" i="2"/>
  <c r="AJ43" i="2"/>
  <c r="AJ47" i="2"/>
  <c r="AJ46" i="2"/>
  <c r="AK59" i="2"/>
  <c r="AN30" i="2"/>
  <c r="AK56" i="2"/>
  <c r="AK55" i="2"/>
  <c r="AK20" i="2"/>
  <c r="O160" i="7"/>
  <c r="O47" i="7"/>
  <c r="O69" i="7"/>
  <c r="O137" i="7"/>
  <c r="O91" i="7"/>
  <c r="O25" i="7"/>
  <c r="O183" i="7"/>
  <c r="O114" i="7"/>
  <c r="D50" i="2"/>
  <c r="AM63" i="5" l="1"/>
  <c r="AU26" i="5"/>
  <c r="AT25" i="5"/>
  <c r="AS84" i="5"/>
  <c r="AT85" i="5"/>
  <c r="AR43" i="5"/>
  <c r="AQ42" i="5"/>
  <c r="AQ41" i="5" s="1"/>
  <c r="AU73" i="5"/>
  <c r="AT72" i="5"/>
  <c r="AT34" i="5"/>
  <c r="AU35" i="5"/>
  <c r="AR30" i="5"/>
  <c r="AS31" i="5"/>
  <c r="AR16" i="5"/>
  <c r="AQ15" i="5"/>
  <c r="AU10" i="5"/>
  <c r="AT9" i="5"/>
  <c r="AR47" i="5"/>
  <c r="AQ46" i="5"/>
  <c r="AR76" i="5"/>
  <c r="AS77" i="5"/>
  <c r="AT53" i="5"/>
  <c r="AS52" i="5"/>
  <c r="AU82" i="5"/>
  <c r="AU67" i="5"/>
  <c r="AT66" i="5"/>
  <c r="AR27" i="5"/>
  <c r="AS28" i="5"/>
  <c r="AK46" i="2"/>
  <c r="AK47" i="2"/>
  <c r="AK38" i="2"/>
  <c r="AK39" i="2"/>
  <c r="AO28" i="2"/>
  <c r="AL55" i="2"/>
  <c r="AL56" i="2"/>
  <c r="AJ50" i="2"/>
  <c r="AO30" i="2"/>
  <c r="AL59" i="2"/>
  <c r="AK43" i="2"/>
  <c r="AK42" i="2"/>
  <c r="AM22" i="2"/>
  <c r="AK60" i="2"/>
  <c r="AK21" i="2"/>
  <c r="AL20" i="2"/>
  <c r="P160" i="7"/>
  <c r="P91" i="7"/>
  <c r="P69" i="7"/>
  <c r="P183" i="7"/>
  <c r="P137" i="7"/>
  <c r="P47" i="7"/>
  <c r="P114" i="7"/>
  <c r="P25" i="7"/>
  <c r="C77" i="7"/>
  <c r="C74" i="7"/>
  <c r="C82" i="7"/>
  <c r="C88" i="7"/>
  <c r="C80" i="7"/>
  <c r="C87" i="7"/>
  <c r="C83" i="7"/>
  <c r="C89" i="7"/>
  <c r="C72" i="7"/>
  <c r="C76" i="7"/>
  <c r="C73" i="7"/>
  <c r="C79" i="7"/>
  <c r="C86" i="7"/>
  <c r="C85" i="7"/>
  <c r="C71" i="7"/>
  <c r="C78" i="7"/>
  <c r="C75" i="7"/>
  <c r="C84" i="7"/>
  <c r="C81" i="7"/>
  <c r="C135" i="7"/>
  <c r="C161" i="7"/>
  <c r="AN63" i="5" l="1"/>
  <c r="D21" i="5"/>
  <c r="B8" i="1"/>
  <c r="AU34" i="5"/>
  <c r="AV35" i="5"/>
  <c r="AV67" i="5"/>
  <c r="AU66" i="5"/>
  <c r="AT52" i="5"/>
  <c r="AU53" i="5"/>
  <c r="AR42" i="5"/>
  <c r="AR41" i="5" s="1"/>
  <c r="AS43" i="5"/>
  <c r="AS27" i="5"/>
  <c r="AS24" i="5" s="1"/>
  <c r="AT28" i="5"/>
  <c r="AV10" i="5"/>
  <c r="AU9" i="5"/>
  <c r="AR15" i="5"/>
  <c r="AS16" i="5"/>
  <c r="AT84" i="5"/>
  <c r="AU85" i="5"/>
  <c r="AR24" i="5"/>
  <c r="AV82" i="5"/>
  <c r="AT77" i="5"/>
  <c r="AS76" i="5"/>
  <c r="AT31" i="5"/>
  <c r="AS30" i="5"/>
  <c r="AV73" i="5"/>
  <c r="AU72" i="5"/>
  <c r="AV26" i="5"/>
  <c r="AU25" i="5"/>
  <c r="AR46" i="5"/>
  <c r="AS47" i="5"/>
  <c r="AL39" i="2"/>
  <c r="AL38" i="2"/>
  <c r="AP30" i="2"/>
  <c r="AM59" i="2"/>
  <c r="AK50" i="2"/>
  <c r="AL42" i="2"/>
  <c r="AL43" i="2"/>
  <c r="AM56" i="2"/>
  <c r="AM55" i="2"/>
  <c r="AP28" i="2"/>
  <c r="AN22" i="2"/>
  <c r="AL46" i="2"/>
  <c r="AL47" i="2"/>
  <c r="AL60" i="2"/>
  <c r="AM21" i="2"/>
  <c r="AL21" i="2"/>
  <c r="AM20" i="2"/>
  <c r="B2" i="1"/>
  <c r="B15" i="1" s="1"/>
  <c r="B25" i="1" s="1"/>
  <c r="B60" i="1" s="1"/>
  <c r="B72" i="1" s="1"/>
  <c r="B76" i="1" s="1"/>
  <c r="D89" i="5" s="1"/>
  <c r="E88" i="5" s="1"/>
  <c r="D161" i="7"/>
  <c r="D135" i="7"/>
  <c r="E135" i="7"/>
  <c r="F115" i="7"/>
  <c r="F135" i="7" s="1"/>
  <c r="C184" i="7"/>
  <c r="Q114" i="7"/>
  <c r="Q91" i="7"/>
  <c r="Q47" i="7"/>
  <c r="Q183" i="7"/>
  <c r="Q160" i="7"/>
  <c r="Q25" i="7"/>
  <c r="Q137" i="7"/>
  <c r="Q69" i="7"/>
  <c r="C163" i="7"/>
  <c r="C186" i="7" s="1"/>
  <c r="C167" i="7"/>
  <c r="C190" i="7" s="1"/>
  <c r="C171" i="7"/>
  <c r="C175" i="7"/>
  <c r="C179" i="7"/>
  <c r="C164" i="7"/>
  <c r="C168" i="7"/>
  <c r="C172" i="7"/>
  <c r="C176" i="7"/>
  <c r="C199" i="7"/>
  <c r="C180" i="7"/>
  <c r="C203" i="7"/>
  <c r="C165" i="7"/>
  <c r="C188" i="7" s="1"/>
  <c r="C169" i="7"/>
  <c r="C173" i="7"/>
  <c r="C177" i="7"/>
  <c r="C200" i="7" s="1"/>
  <c r="C166" i="7"/>
  <c r="C189" i="7"/>
  <c r="C170" i="7"/>
  <c r="C174" i="7"/>
  <c r="C178" i="7"/>
  <c r="AP158" i="7"/>
  <c r="V158" i="7"/>
  <c r="AI158" i="7"/>
  <c r="T158" i="7"/>
  <c r="R158" i="7"/>
  <c r="C158" i="7"/>
  <c r="AX158" i="7"/>
  <c r="Y158" i="7"/>
  <c r="AJ158" i="7"/>
  <c r="AQ158" i="7"/>
  <c r="Z158" i="7"/>
  <c r="AC158" i="7"/>
  <c r="X158" i="7"/>
  <c r="AN158" i="7"/>
  <c r="AM158" i="7"/>
  <c r="H158" i="7"/>
  <c r="I8" i="6" s="1"/>
  <c r="Q158" i="7"/>
  <c r="D158" i="7"/>
  <c r="E8" i="6" s="1"/>
  <c r="AT158" i="7"/>
  <c r="AH158" i="7"/>
  <c r="AF158" i="7"/>
  <c r="S158" i="7"/>
  <c r="I158" i="7"/>
  <c r="J8" i="6" s="1"/>
  <c r="N158" i="7"/>
  <c r="K158" i="7"/>
  <c r="L8" i="6" s="1"/>
  <c r="AG158" i="7"/>
  <c r="M158" i="7"/>
  <c r="N8" i="6" s="1"/>
  <c r="J158" i="7"/>
  <c r="K8" i="6" s="1"/>
  <c r="AA158" i="7"/>
  <c r="AE158" i="7"/>
  <c r="G158" i="7"/>
  <c r="H8" i="6" s="1"/>
  <c r="C162" i="7"/>
  <c r="W158" i="7"/>
  <c r="E158" i="7"/>
  <c r="F8" i="6" s="1"/>
  <c r="AW158" i="7"/>
  <c r="P158" i="7"/>
  <c r="AS158" i="7"/>
  <c r="F158" i="7"/>
  <c r="G8" i="6" s="1"/>
  <c r="AR158" i="7"/>
  <c r="AD158" i="7"/>
  <c r="AO158" i="7"/>
  <c r="AK158" i="7"/>
  <c r="L158" i="7"/>
  <c r="M8" i="6" s="1"/>
  <c r="AU158" i="7"/>
  <c r="AB158" i="7"/>
  <c r="U158" i="7"/>
  <c r="AL158" i="7"/>
  <c r="O158" i="7"/>
  <c r="AV158" i="7"/>
  <c r="AO63" i="5" l="1"/>
  <c r="E8" i="1"/>
  <c r="E2" i="1" s="1"/>
  <c r="E15" i="1" s="1"/>
  <c r="E25" i="1" s="1"/>
  <c r="E60" i="1" s="1"/>
  <c r="E72" i="1" s="1"/>
  <c r="E76" i="1" s="1"/>
  <c r="G89" i="5" s="1"/>
  <c r="E21" i="5"/>
  <c r="C8" i="1"/>
  <c r="C2" i="1" s="1"/>
  <c r="C15" i="1" s="1"/>
  <c r="C25" i="1" s="1"/>
  <c r="C60" i="1" s="1"/>
  <c r="C72" i="1" s="1"/>
  <c r="C76" i="1" s="1"/>
  <c r="D8" i="1"/>
  <c r="D2" i="1" s="1"/>
  <c r="D15" i="1" s="1"/>
  <c r="D25" i="1" s="1"/>
  <c r="D60" i="1" s="1"/>
  <c r="D72" i="1" s="1"/>
  <c r="D76" i="1" s="1"/>
  <c r="AT47" i="5"/>
  <c r="AS46" i="5"/>
  <c r="AT76" i="5"/>
  <c r="AU77" i="5"/>
  <c r="AV34" i="5"/>
  <c r="AW35" i="5"/>
  <c r="AU84" i="5"/>
  <c r="AV85" i="5"/>
  <c r="AU28" i="5"/>
  <c r="AT27" i="5"/>
  <c r="AV72" i="5"/>
  <c r="AW73" i="5"/>
  <c r="AW82" i="5"/>
  <c r="AV9" i="5"/>
  <c r="AW10" i="5"/>
  <c r="AV66" i="5"/>
  <c r="AW67" i="5"/>
  <c r="AV25" i="5"/>
  <c r="AW26" i="5"/>
  <c r="AS15" i="5"/>
  <c r="AT16" i="5"/>
  <c r="AT43" i="5"/>
  <c r="AS42" i="5"/>
  <c r="AS41" i="5" s="1"/>
  <c r="AV53" i="5"/>
  <c r="AU52" i="5"/>
  <c r="AT30" i="5"/>
  <c r="AU31" i="5"/>
  <c r="AQ30" i="2"/>
  <c r="AO22" i="2"/>
  <c r="AQ28" i="2"/>
  <c r="AM60" i="2"/>
  <c r="AM46" i="2"/>
  <c r="AM47" i="2"/>
  <c r="AL50" i="2"/>
  <c r="AN59" i="2"/>
  <c r="AM38" i="2"/>
  <c r="AM39" i="2"/>
  <c r="AN56" i="2"/>
  <c r="AN55" i="2"/>
  <c r="AM43" i="2"/>
  <c r="AM42" i="2"/>
  <c r="AN21" i="2"/>
  <c r="E161" i="7"/>
  <c r="AN20" i="2"/>
  <c r="M11" i="6"/>
  <c r="H11" i="6"/>
  <c r="J11" i="6"/>
  <c r="F11" i="6"/>
  <c r="E11" i="6"/>
  <c r="L11" i="6"/>
  <c r="G115" i="7"/>
  <c r="D20" i="5"/>
  <c r="N11" i="6"/>
  <c r="G11" i="6"/>
  <c r="D8" i="6"/>
  <c r="D14" i="6"/>
  <c r="K11" i="6"/>
  <c r="I11" i="6"/>
  <c r="D4" i="2"/>
  <c r="D9" i="2" s="1"/>
  <c r="R137" i="7"/>
  <c r="R25" i="7"/>
  <c r="R160" i="7"/>
  <c r="R114" i="7"/>
  <c r="R183" i="7"/>
  <c r="R69" i="7"/>
  <c r="R91" i="7"/>
  <c r="R47" i="7"/>
  <c r="C193" i="7"/>
  <c r="D170" i="7"/>
  <c r="D193" i="7" s="1"/>
  <c r="D175" i="7"/>
  <c r="D198" i="7" s="1"/>
  <c r="D165" i="7"/>
  <c r="D188" i="7" s="1"/>
  <c r="C187" i="7"/>
  <c r="D164" i="7"/>
  <c r="D187" i="7" s="1"/>
  <c r="C198" i="7"/>
  <c r="C185" i="7"/>
  <c r="D162" i="7"/>
  <c r="D185" i="7" s="1"/>
  <c r="C201" i="7"/>
  <c r="D178" i="7"/>
  <c r="D201" i="7" s="1"/>
  <c r="D166" i="7"/>
  <c r="D189" i="7" s="1"/>
  <c r="D169" i="7"/>
  <c r="D192" i="7" s="1"/>
  <c r="C195" i="7"/>
  <c r="D172" i="7"/>
  <c r="D195" i="7" s="1"/>
  <c r="D179" i="7"/>
  <c r="D202" i="7" s="1"/>
  <c r="D171" i="7"/>
  <c r="D194" i="7" s="1"/>
  <c r="D168" i="7"/>
  <c r="D191" i="7" s="1"/>
  <c r="C196" i="7"/>
  <c r="D173" i="7"/>
  <c r="D196" i="7" s="1"/>
  <c r="D176" i="7"/>
  <c r="D199" i="7" s="1"/>
  <c r="E167" i="7"/>
  <c r="D167" i="7"/>
  <c r="D190" i="7" s="1"/>
  <c r="C197" i="7"/>
  <c r="D174" i="7"/>
  <c r="D197" i="7" s="1"/>
  <c r="D177" i="7"/>
  <c r="D200" i="7" s="1"/>
  <c r="C192" i="7"/>
  <c r="D180" i="7"/>
  <c r="D203" i="7" s="1"/>
  <c r="C191" i="7"/>
  <c r="C202" i="7"/>
  <c r="C194" i="7"/>
  <c r="D163" i="7"/>
  <c r="D186" i="7" s="1"/>
  <c r="C181" i="7"/>
  <c r="D7" i="5" s="1"/>
  <c r="AP63" i="5" l="1"/>
  <c r="F89" i="5"/>
  <c r="F4" i="2"/>
  <c r="F9" i="2" s="1"/>
  <c r="E89" i="5"/>
  <c r="E4" i="2"/>
  <c r="E9" i="2" s="1"/>
  <c r="F21" i="5"/>
  <c r="E20" i="5"/>
  <c r="G4" i="2"/>
  <c r="G9" i="2" s="1"/>
  <c r="AV52" i="5"/>
  <c r="AW53" i="5"/>
  <c r="AX35" i="5"/>
  <c r="AW34" i="5"/>
  <c r="AX26" i="5"/>
  <c r="AW25" i="5"/>
  <c r="AX82" i="5"/>
  <c r="AW72" i="5"/>
  <c r="AX73" i="5"/>
  <c r="AT42" i="5"/>
  <c r="AU43" i="5"/>
  <c r="AW66" i="5"/>
  <c r="AX67" i="5"/>
  <c r="AW9" i="5"/>
  <c r="AX10" i="5"/>
  <c r="AW85" i="5"/>
  <c r="AV84" i="5"/>
  <c r="AT46" i="5"/>
  <c r="AU47" i="5"/>
  <c r="AV31" i="5"/>
  <c r="AU30" i="5"/>
  <c r="AT15" i="5"/>
  <c r="AU16" i="5"/>
  <c r="AV77" i="5"/>
  <c r="AU76" i="5"/>
  <c r="AT24" i="5"/>
  <c r="AV28" i="5"/>
  <c r="AU27" i="5"/>
  <c r="AU24" i="5" s="1"/>
  <c r="AN39" i="2"/>
  <c r="AN38" i="2"/>
  <c r="AO59" i="2"/>
  <c r="AO56" i="2"/>
  <c r="AO55" i="2"/>
  <c r="AM50" i="2"/>
  <c r="AN43" i="2"/>
  <c r="AN42" i="2"/>
  <c r="AR30" i="2"/>
  <c r="AN47" i="2"/>
  <c r="AN46" i="2"/>
  <c r="AR28" i="2"/>
  <c r="AN60" i="2"/>
  <c r="AO21" i="2"/>
  <c r="E184" i="7"/>
  <c r="F161" i="7"/>
  <c r="AO20" i="2"/>
  <c r="G135" i="7"/>
  <c r="H115" i="7"/>
  <c r="I115" i="7" s="1"/>
  <c r="I135" i="7" s="1"/>
  <c r="E12" i="6"/>
  <c r="E13" i="6" s="1"/>
  <c r="F15" i="6" s="1"/>
  <c r="D19" i="2"/>
  <c r="D18" i="2"/>
  <c r="D204" i="7"/>
  <c r="F167" i="7"/>
  <c r="F190" i="7" s="1"/>
  <c r="E190" i="7"/>
  <c r="E168" i="7"/>
  <c r="E191" i="7" s="1"/>
  <c r="E175" i="7"/>
  <c r="D81" i="5"/>
  <c r="E29" i="2"/>
  <c r="E31" i="2" s="1"/>
  <c r="D11" i="6"/>
  <c r="D13" i="6" s="1"/>
  <c r="E15" i="6" s="1"/>
  <c r="D21" i="6"/>
  <c r="D13" i="5" s="1"/>
  <c r="S69" i="7"/>
  <c r="S91" i="7"/>
  <c r="S25" i="7"/>
  <c r="S183" i="7"/>
  <c r="S114" i="7"/>
  <c r="S137" i="7"/>
  <c r="S160" i="7"/>
  <c r="S47" i="7"/>
  <c r="D181" i="7"/>
  <c r="E7" i="5" s="1"/>
  <c r="E179" i="7"/>
  <c r="E170" i="7"/>
  <c r="E173" i="7"/>
  <c r="E196" i="7" s="1"/>
  <c r="E171" i="7"/>
  <c r="E194" i="7" s="1"/>
  <c r="E169" i="7"/>
  <c r="E192" i="7" s="1"/>
  <c r="E163" i="7"/>
  <c r="E174" i="7"/>
  <c r="E166" i="7"/>
  <c r="E189" i="7" s="1"/>
  <c r="E165" i="7"/>
  <c r="E188" i="7" s="1"/>
  <c r="E176" i="7"/>
  <c r="E172" i="7"/>
  <c r="E195" i="7" s="1"/>
  <c r="C204" i="7"/>
  <c r="E180" i="7"/>
  <c r="E203" i="7" s="1"/>
  <c r="E162" i="7"/>
  <c r="E185" i="7" s="1"/>
  <c r="F173" i="7"/>
  <c r="F196" i="7" s="1"/>
  <c r="E164" i="7"/>
  <c r="E187" i="7" s="1"/>
  <c r="E177" i="7"/>
  <c r="E200" i="7" s="1"/>
  <c r="E178" i="7"/>
  <c r="E201" i="7" s="1"/>
  <c r="AQ63" i="5" l="1"/>
  <c r="H8" i="1"/>
  <c r="H2" i="1" s="1"/>
  <c r="H15" i="1" s="1"/>
  <c r="H25" i="1" s="1"/>
  <c r="H60" i="1" s="1"/>
  <c r="H72" i="1" s="1"/>
  <c r="H76" i="1" s="1"/>
  <c r="J89" i="5" s="1"/>
  <c r="F8" i="1"/>
  <c r="F2" i="1" s="1"/>
  <c r="F15" i="1" s="1"/>
  <c r="F25" i="1" s="1"/>
  <c r="F60" i="1" s="1"/>
  <c r="F72" i="1" s="1"/>
  <c r="F76" i="1" s="1"/>
  <c r="G21" i="5"/>
  <c r="F20" i="5"/>
  <c r="F88" i="5"/>
  <c r="F29" i="2" s="1"/>
  <c r="F31" i="2" s="1"/>
  <c r="E81" i="5"/>
  <c r="AV27" i="5"/>
  <c r="AV24" i="5" s="1"/>
  <c r="AW28" i="5"/>
  <c r="AX9" i="5"/>
  <c r="AY10" i="5"/>
  <c r="AY9" i="5" s="1"/>
  <c r="AX53" i="5"/>
  <c r="AW52" i="5"/>
  <c r="AV16" i="5"/>
  <c r="AU15" i="5"/>
  <c r="AV47" i="5"/>
  <c r="AU46" i="5"/>
  <c r="AY67" i="5"/>
  <c r="AY66" i="5" s="1"/>
  <c r="AX66" i="5"/>
  <c r="AT41" i="5"/>
  <c r="AY26" i="5"/>
  <c r="AY25" i="5" s="1"/>
  <c r="AX25" i="5"/>
  <c r="AW84" i="5"/>
  <c r="AX85" i="5"/>
  <c r="AY82" i="5"/>
  <c r="AV76" i="5"/>
  <c r="AW77" i="5"/>
  <c r="AW31" i="5"/>
  <c r="AV30" i="5"/>
  <c r="AV43" i="5"/>
  <c r="AU42" i="5"/>
  <c r="AU41" i="5" s="1"/>
  <c r="AY73" i="5"/>
  <c r="AY72" i="5" s="1"/>
  <c r="AX72" i="5"/>
  <c r="AX34" i="5"/>
  <c r="AY35" i="5"/>
  <c r="AY34" i="5" s="1"/>
  <c r="AO39" i="2"/>
  <c r="AO38" i="2"/>
  <c r="AS28" i="2"/>
  <c r="AS30" i="2"/>
  <c r="AO42" i="2"/>
  <c r="AO43" i="2"/>
  <c r="AP22" i="2"/>
  <c r="AP59" i="2"/>
  <c r="AO47" i="2"/>
  <c r="AO46" i="2"/>
  <c r="AQ22" i="2"/>
  <c r="AP56" i="2"/>
  <c r="AP55" i="2"/>
  <c r="AN50" i="2"/>
  <c r="AO60" i="2"/>
  <c r="F165" i="7"/>
  <c r="F188" i="7" s="1"/>
  <c r="F168" i="7"/>
  <c r="C13" i="3"/>
  <c r="C43" i="3" s="1"/>
  <c r="C45" i="3" s="1"/>
  <c r="F184" i="7"/>
  <c r="G161" i="7"/>
  <c r="AP20" i="2"/>
  <c r="E18" i="2"/>
  <c r="E19" i="2"/>
  <c r="E14" i="6"/>
  <c r="F12" i="6" s="1"/>
  <c r="F13" i="6" s="1"/>
  <c r="G15" i="6" s="1"/>
  <c r="J115" i="7"/>
  <c r="F174" i="7"/>
  <c r="E197" i="7"/>
  <c r="F179" i="7"/>
  <c r="F202" i="7" s="1"/>
  <c r="E202" i="7"/>
  <c r="H135" i="7"/>
  <c r="F171" i="7"/>
  <c r="F194" i="7" s="1"/>
  <c r="F166" i="7"/>
  <c r="F189" i="7" s="1"/>
  <c r="F176" i="7"/>
  <c r="F199" i="7" s="1"/>
  <c r="E199" i="7"/>
  <c r="F163" i="7"/>
  <c r="E186" i="7"/>
  <c r="F175" i="7"/>
  <c r="E198" i="7"/>
  <c r="F170" i="7"/>
  <c r="F193" i="7" s="1"/>
  <c r="E193" i="7"/>
  <c r="E20" i="6"/>
  <c r="D9" i="3" s="1"/>
  <c r="D13" i="3" s="1"/>
  <c r="D43" i="3" s="1"/>
  <c r="E21" i="6"/>
  <c r="E13" i="5" s="1"/>
  <c r="F20" i="6"/>
  <c r="E9" i="3" s="1"/>
  <c r="F21" i="6"/>
  <c r="G167" i="7"/>
  <c r="G190" i="7" s="1"/>
  <c r="G179" i="7"/>
  <c r="G202" i="7" s="1"/>
  <c r="D69" i="5"/>
  <c r="T114" i="7"/>
  <c r="T91" i="7"/>
  <c r="T160" i="7"/>
  <c r="T47" i="7"/>
  <c r="T69" i="7"/>
  <c r="T25" i="7"/>
  <c r="T183" i="7"/>
  <c r="T137" i="7"/>
  <c r="F178" i="7"/>
  <c r="F201" i="7" s="1"/>
  <c r="G178" i="7"/>
  <c r="G201" i="7" s="1"/>
  <c r="G164" i="7"/>
  <c r="F164" i="7"/>
  <c r="F187" i="7" s="1"/>
  <c r="F180" i="7"/>
  <c r="F203" i="7" s="1"/>
  <c r="F172" i="7"/>
  <c r="F195" i="7" s="1"/>
  <c r="F169" i="7"/>
  <c r="F192" i="7" s="1"/>
  <c r="F177" i="7"/>
  <c r="G173" i="7"/>
  <c r="G196" i="7" s="1"/>
  <c r="I173" i="7"/>
  <c r="I196" i="7" s="1"/>
  <c r="H173" i="7"/>
  <c r="H196" i="7" s="1"/>
  <c r="H179" i="7"/>
  <c r="H202" i="7" s="1"/>
  <c r="F162" i="7"/>
  <c r="F185" i="7" s="1"/>
  <c r="E181" i="7"/>
  <c r="F7" i="5" s="1"/>
  <c r="G165" i="7"/>
  <c r="G188" i="7" s="1"/>
  <c r="G170" i="7"/>
  <c r="G193" i="7" s="1"/>
  <c r="G171" i="7"/>
  <c r="G194" i="7" s="1"/>
  <c r="G176" i="7"/>
  <c r="G199" i="7" s="1"/>
  <c r="D44" i="3" l="1"/>
  <c r="D60" i="5"/>
  <c r="D59" i="5" s="1"/>
  <c r="AR63" i="5"/>
  <c r="J4" i="2"/>
  <c r="J9" i="2" s="1"/>
  <c r="H89" i="5"/>
  <c r="H4" i="2"/>
  <c r="H9" i="2" s="1"/>
  <c r="G88" i="5"/>
  <c r="F81" i="5"/>
  <c r="G8" i="1"/>
  <c r="G2" i="1" s="1"/>
  <c r="G15" i="1" s="1"/>
  <c r="G25" i="1" s="1"/>
  <c r="G60" i="1" s="1"/>
  <c r="G72" i="1" s="1"/>
  <c r="G76" i="1" s="1"/>
  <c r="H21" i="5"/>
  <c r="G20" i="5"/>
  <c r="G18" i="2" s="1"/>
  <c r="AX31" i="5"/>
  <c r="AW30" i="5"/>
  <c r="AX77" i="5"/>
  <c r="AW76" i="5"/>
  <c r="AW43" i="5"/>
  <c r="AV42" i="5"/>
  <c r="AX84" i="5"/>
  <c r="AY85" i="5"/>
  <c r="AY84" i="5" s="1"/>
  <c r="AW27" i="5"/>
  <c r="AW24" i="5" s="1"/>
  <c r="AX28" i="5"/>
  <c r="AV15" i="5"/>
  <c r="AW16" i="5"/>
  <c r="AX52" i="5"/>
  <c r="AY53" i="5"/>
  <c r="AY52" i="5" s="1"/>
  <c r="AW47" i="5"/>
  <c r="AV46" i="5"/>
  <c r="AP38" i="2"/>
  <c r="AP39" i="2"/>
  <c r="AR22" i="2"/>
  <c r="AQ59" i="2"/>
  <c r="AT28" i="2"/>
  <c r="AQ55" i="2"/>
  <c r="AQ56" i="2"/>
  <c r="AP21" i="2"/>
  <c r="AP46" i="2"/>
  <c r="AP47" i="2"/>
  <c r="D68" i="5"/>
  <c r="D62" i="5" s="1"/>
  <c r="D91" i="5" s="1"/>
  <c r="E69" i="5"/>
  <c r="AO50" i="2"/>
  <c r="D12" i="5"/>
  <c r="AP60" i="2"/>
  <c r="AP42" i="2"/>
  <c r="AP43" i="2"/>
  <c r="AT30" i="2"/>
  <c r="E204" i="7"/>
  <c r="D4" i="5"/>
  <c r="F191" i="7"/>
  <c r="G168" i="7"/>
  <c r="H161" i="7"/>
  <c r="G184" i="7"/>
  <c r="AQ20" i="2"/>
  <c r="D45" i="3"/>
  <c r="F18" i="2"/>
  <c r="F19" i="2"/>
  <c r="H164" i="7"/>
  <c r="H187" i="7" s="1"/>
  <c r="G187" i="7"/>
  <c r="E13" i="3"/>
  <c r="E43" i="3" s="1"/>
  <c r="F197" i="7"/>
  <c r="G174" i="7"/>
  <c r="G197" i="7" s="1"/>
  <c r="G166" i="7"/>
  <c r="J135" i="7"/>
  <c r="H167" i="7"/>
  <c r="H190" i="7" s="1"/>
  <c r="G172" i="7"/>
  <c r="G180" i="7"/>
  <c r="H178" i="7"/>
  <c r="H201" i="7" s="1"/>
  <c r="K115" i="7"/>
  <c r="F198" i="7"/>
  <c r="G175" i="7"/>
  <c r="H174" i="7"/>
  <c r="H197" i="7" s="1"/>
  <c r="G177" i="7"/>
  <c r="G200" i="7" s="1"/>
  <c r="F200" i="7"/>
  <c r="F186" i="7"/>
  <c r="F204" i="7" s="1"/>
  <c r="G163" i="7"/>
  <c r="G20" i="6"/>
  <c r="F9" i="3" s="1"/>
  <c r="G21" i="6"/>
  <c r="F14" i="6"/>
  <c r="G12" i="6" s="1"/>
  <c r="U137" i="7"/>
  <c r="U160" i="7"/>
  <c r="U114" i="7"/>
  <c r="U69" i="7"/>
  <c r="U91" i="7"/>
  <c r="U25" i="7"/>
  <c r="U183" i="7"/>
  <c r="U47" i="7"/>
  <c r="F181" i="7"/>
  <c r="G7" i="5" s="1"/>
  <c r="H176" i="7"/>
  <c r="H199" i="7" s="1"/>
  <c r="G162" i="7"/>
  <c r="G185" i="7" s="1"/>
  <c r="J173" i="7"/>
  <c r="J196" i="7" s="1"/>
  <c r="G169" i="7"/>
  <c r="G192" i="7" s="1"/>
  <c r="H171" i="7"/>
  <c r="H194" i="7" s="1"/>
  <c r="I178" i="7"/>
  <c r="I201" i="7" s="1"/>
  <c r="H170" i="7"/>
  <c r="H193" i="7" s="1"/>
  <c r="H165" i="7"/>
  <c r="H188" i="7" s="1"/>
  <c r="I167" i="7"/>
  <c r="I190" i="7" s="1"/>
  <c r="I179" i="7"/>
  <c r="I202" i="7" s="1"/>
  <c r="E59" i="5" l="1"/>
  <c r="E63" i="2"/>
  <c r="AS63" i="5"/>
  <c r="E3" i="6"/>
  <c r="D23" i="2"/>
  <c r="D24" i="2" s="1"/>
  <c r="D33" i="2" s="1"/>
  <c r="D62" i="2" s="1"/>
  <c r="D64" i="2" s="1"/>
  <c r="E44" i="3"/>
  <c r="E45" i="3" s="1"/>
  <c r="E4" i="5"/>
  <c r="F63" i="2" s="1"/>
  <c r="I89" i="5"/>
  <c r="I4" i="2"/>
  <c r="I9" i="2" s="1"/>
  <c r="G81" i="5"/>
  <c r="H88" i="5"/>
  <c r="I8" i="1"/>
  <c r="I2" i="1" s="1"/>
  <c r="I15" i="1" s="1"/>
  <c r="I25" i="1" s="1"/>
  <c r="I60" i="1" s="1"/>
  <c r="I72" i="1" s="1"/>
  <c r="I76" i="1" s="1"/>
  <c r="H20" i="5"/>
  <c r="I21" i="5"/>
  <c r="G29" i="2"/>
  <c r="G31" i="2" s="1"/>
  <c r="AX47" i="5"/>
  <c r="AW46" i="5"/>
  <c r="AW15" i="5"/>
  <c r="AX16" i="5"/>
  <c r="AX43" i="5"/>
  <c r="AW42" i="5"/>
  <c r="AW41" i="5" s="1"/>
  <c r="AY28" i="5"/>
  <c r="AY27" i="5" s="1"/>
  <c r="AX27" i="5"/>
  <c r="AX24" i="5" s="1"/>
  <c r="AY77" i="5"/>
  <c r="AY76" i="5" s="1"/>
  <c r="AX76" i="5"/>
  <c r="AV41" i="5"/>
  <c r="AX30" i="5"/>
  <c r="AY31" i="5"/>
  <c r="AY30" i="5" s="1"/>
  <c r="AQ38" i="2"/>
  <c r="AQ39" i="2"/>
  <c r="AU30" i="2"/>
  <c r="E68" i="5"/>
  <c r="E62" i="5" s="1"/>
  <c r="E91" i="5" s="1"/>
  <c r="F69" i="5"/>
  <c r="AU28" i="2"/>
  <c r="AR59" i="2"/>
  <c r="D6" i="5"/>
  <c r="D55" i="5" s="1"/>
  <c r="D93" i="5" s="1"/>
  <c r="E12" i="5"/>
  <c r="E6" i="5" s="1"/>
  <c r="F13" i="5"/>
  <c r="AQ43" i="2"/>
  <c r="AQ42" i="2"/>
  <c r="AR55" i="2"/>
  <c r="AR56" i="2"/>
  <c r="AQ47" i="2"/>
  <c r="AQ46" i="2"/>
  <c r="AQ21" i="2"/>
  <c r="AQ60" i="2"/>
  <c r="AS22" i="2"/>
  <c r="AP50" i="2"/>
  <c r="G191" i="7"/>
  <c r="H168" i="7"/>
  <c r="I161" i="7"/>
  <c r="J161" i="7" s="1"/>
  <c r="H184" i="7"/>
  <c r="AR20" i="2"/>
  <c r="G19" i="2"/>
  <c r="I175" i="7"/>
  <c r="I198" i="7" s="1"/>
  <c r="K135" i="7"/>
  <c r="H177" i="7"/>
  <c r="H162" i="7"/>
  <c r="G14" i="6"/>
  <c r="G13" i="6"/>
  <c r="H15" i="6" s="1"/>
  <c r="G186" i="7"/>
  <c r="G204" i="7" s="1"/>
  <c r="I163" i="7"/>
  <c r="I186" i="7" s="1"/>
  <c r="H163" i="7"/>
  <c r="L115" i="7"/>
  <c r="H180" i="7"/>
  <c r="H203" i="7" s="1"/>
  <c r="G203" i="7"/>
  <c r="J179" i="7"/>
  <c r="J202" i="7" s="1"/>
  <c r="F13" i="3"/>
  <c r="F43" i="3" s="1"/>
  <c r="H172" i="7"/>
  <c r="H195" i="7" s="1"/>
  <c r="G195" i="7"/>
  <c r="G189" i="7"/>
  <c r="I166" i="7"/>
  <c r="I189" i="7" s="1"/>
  <c r="I164" i="7"/>
  <c r="J174" i="7"/>
  <c r="J197" i="7" s="1"/>
  <c r="I174" i="7"/>
  <c r="I197" i="7" s="1"/>
  <c r="G198" i="7"/>
  <c r="H175" i="7"/>
  <c r="H166" i="7"/>
  <c r="H189" i="7" s="1"/>
  <c r="V91" i="7"/>
  <c r="V25" i="7"/>
  <c r="V137" i="7"/>
  <c r="V114" i="7"/>
  <c r="V160" i="7"/>
  <c r="V47" i="7"/>
  <c r="V183" i="7"/>
  <c r="V69" i="7"/>
  <c r="K173" i="7"/>
  <c r="I176" i="7"/>
  <c r="I199" i="7" s="1"/>
  <c r="I170" i="7"/>
  <c r="I193" i="7" s="1"/>
  <c r="I171" i="7"/>
  <c r="I194" i="7" s="1"/>
  <c r="J167" i="7"/>
  <c r="J190" i="7" s="1"/>
  <c r="G181" i="7"/>
  <c r="H7" i="5" s="1"/>
  <c r="I165" i="7"/>
  <c r="I188" i="7" s="1"/>
  <c r="H169" i="7"/>
  <c r="H192" i="7" s="1"/>
  <c r="I169" i="7"/>
  <c r="I192" i="7" s="1"/>
  <c r="J178" i="7"/>
  <c r="J201" i="7" s="1"/>
  <c r="E55" i="5" l="1"/>
  <c r="E93" i="5" s="1"/>
  <c r="F59" i="5"/>
  <c r="AT63" i="5"/>
  <c r="F4" i="5"/>
  <c r="G63" i="2" s="1"/>
  <c r="K89" i="5"/>
  <c r="K4" i="2"/>
  <c r="K9" i="2" s="1"/>
  <c r="J21" i="5"/>
  <c r="I20" i="5"/>
  <c r="I88" i="5"/>
  <c r="I29" i="2" s="1"/>
  <c r="I31" i="2" s="1"/>
  <c r="H81" i="5"/>
  <c r="H29" i="2"/>
  <c r="H31" i="2" s="1"/>
  <c r="J8" i="1"/>
  <c r="J2" i="1" s="1"/>
  <c r="J15" i="1" s="1"/>
  <c r="J25" i="1" s="1"/>
  <c r="J60" i="1" s="1"/>
  <c r="J72" i="1" s="1"/>
  <c r="J76" i="1" s="1"/>
  <c r="AX42" i="5"/>
  <c r="AY43" i="5"/>
  <c r="AY42" i="5" s="1"/>
  <c r="AX46" i="5"/>
  <c r="AY47" i="5"/>
  <c r="AY46" i="5" s="1"/>
  <c r="AY16" i="5"/>
  <c r="AY15" i="5" s="1"/>
  <c r="AX15" i="5"/>
  <c r="AY24" i="5"/>
  <c r="AR42" i="2"/>
  <c r="AR43" i="2"/>
  <c r="AV28" i="2"/>
  <c r="AS55" i="2"/>
  <c r="AS56" i="2"/>
  <c r="F68" i="5"/>
  <c r="F62" i="5" s="1"/>
  <c r="G69" i="5"/>
  <c r="G68" i="5" s="1"/>
  <c r="G62" i="5" s="1"/>
  <c r="AV30" i="2"/>
  <c r="AR47" i="2"/>
  <c r="AR46" i="2"/>
  <c r="F12" i="5"/>
  <c r="F6" i="5" s="1"/>
  <c r="G13" i="5"/>
  <c r="G12" i="5" s="1"/>
  <c r="G6" i="5" s="1"/>
  <c r="AS59" i="2"/>
  <c r="AT22" i="2"/>
  <c r="AR60" i="2"/>
  <c r="AR21" i="2"/>
  <c r="AQ50" i="2"/>
  <c r="H191" i="7"/>
  <c r="I168" i="7"/>
  <c r="J184" i="7"/>
  <c r="I184" i="7"/>
  <c r="K161" i="7"/>
  <c r="K184" i="7" s="1"/>
  <c r="AS20" i="2"/>
  <c r="F44" i="3"/>
  <c r="F45" i="3" s="1"/>
  <c r="G4" i="5" s="1"/>
  <c r="E23" i="2"/>
  <c r="E24" i="2" s="1"/>
  <c r="E33" i="2" s="1"/>
  <c r="E62" i="2" s="1"/>
  <c r="E64" i="2" s="1"/>
  <c r="H18" i="2"/>
  <c r="H19" i="2"/>
  <c r="H198" i="7"/>
  <c r="J175" i="7"/>
  <c r="J198" i="7" s="1"/>
  <c r="I187" i="7"/>
  <c r="J164" i="7"/>
  <c r="J187" i="7" s="1"/>
  <c r="K174" i="7"/>
  <c r="K197" i="7" s="1"/>
  <c r="J176" i="7"/>
  <c r="J199" i="7" s="1"/>
  <c r="L173" i="7"/>
  <c r="L196" i="7" s="1"/>
  <c r="K196" i="7"/>
  <c r="J166" i="7"/>
  <c r="J189" i="7" s="1"/>
  <c r="I180" i="7"/>
  <c r="H186" i="7"/>
  <c r="J163" i="7"/>
  <c r="K163" i="7" s="1"/>
  <c r="K186" i="7" s="1"/>
  <c r="H20" i="6"/>
  <c r="G9" i="3" s="1"/>
  <c r="G13" i="3" s="1"/>
  <c r="G43" i="3" s="1"/>
  <c r="H21" i="6"/>
  <c r="H200" i="7"/>
  <c r="I177" i="7"/>
  <c r="L135" i="7"/>
  <c r="M115" i="7"/>
  <c r="M135" i="7" s="1"/>
  <c r="H185" i="7"/>
  <c r="I162" i="7"/>
  <c r="I185" i="7" s="1"/>
  <c r="K179" i="7"/>
  <c r="K202" i="7" s="1"/>
  <c r="H181" i="7"/>
  <c r="I7" i="5" s="1"/>
  <c r="K167" i="7"/>
  <c r="K190" i="7" s="1"/>
  <c r="J171" i="7"/>
  <c r="K164" i="7"/>
  <c r="K187" i="7" s="1"/>
  <c r="I172" i="7"/>
  <c r="F3" i="6"/>
  <c r="H12" i="6"/>
  <c r="H13" i="6" s="1"/>
  <c r="I15" i="6" s="1"/>
  <c r="W160" i="7"/>
  <c r="W47" i="7"/>
  <c r="W69" i="7"/>
  <c r="W137" i="7"/>
  <c r="W91" i="7"/>
  <c r="W25" i="7"/>
  <c r="W183" i="7"/>
  <c r="W114" i="7"/>
  <c r="J165" i="7"/>
  <c r="J188" i="7" s="1"/>
  <c r="J169" i="7"/>
  <c r="J192" i="7" s="1"/>
  <c r="K178" i="7"/>
  <c r="K201" i="7" s="1"/>
  <c r="L179" i="7"/>
  <c r="L202" i="7" s="1"/>
  <c r="L178" i="7"/>
  <c r="L201" i="7" s="1"/>
  <c r="J170" i="7"/>
  <c r="J193" i="7" s="1"/>
  <c r="K170" i="7"/>
  <c r="K193" i="7" s="1"/>
  <c r="F91" i="5" l="1"/>
  <c r="G59" i="5"/>
  <c r="G91" i="5" s="1"/>
  <c r="AU63" i="5"/>
  <c r="H69" i="5"/>
  <c r="H68" i="5" s="1"/>
  <c r="H62" i="5" s="1"/>
  <c r="H13" i="5"/>
  <c r="H12" i="5" s="1"/>
  <c r="H6" i="5" s="1"/>
  <c r="F55" i="5"/>
  <c r="F93" i="5" s="1"/>
  <c r="F23" i="2"/>
  <c r="F24" i="2" s="1"/>
  <c r="F33" i="2" s="1"/>
  <c r="F62" i="2" s="1"/>
  <c r="F64" i="2" s="1"/>
  <c r="G55" i="5"/>
  <c r="L89" i="5"/>
  <c r="L4" i="2"/>
  <c r="L9" i="2" s="1"/>
  <c r="L8" i="1"/>
  <c r="L2" i="1" s="1"/>
  <c r="L15" i="1" s="1"/>
  <c r="L25" i="1" s="1"/>
  <c r="L60" i="1" s="1"/>
  <c r="L72" i="1" s="1"/>
  <c r="L76" i="1" s="1"/>
  <c r="N89" i="5" s="1"/>
  <c r="K8" i="1"/>
  <c r="K2" i="1" s="1"/>
  <c r="K15" i="1" s="1"/>
  <c r="K25" i="1" s="1"/>
  <c r="K60" i="1" s="1"/>
  <c r="K72" i="1" s="1"/>
  <c r="K76" i="1" s="1"/>
  <c r="J20" i="5"/>
  <c r="K21" i="5"/>
  <c r="J88" i="5"/>
  <c r="J29" i="2" s="1"/>
  <c r="J31" i="2" s="1"/>
  <c r="I81" i="5"/>
  <c r="AY41" i="5"/>
  <c r="AX41" i="5"/>
  <c r="G3" i="6"/>
  <c r="AS46" i="2"/>
  <c r="AS47" i="2"/>
  <c r="AT59" i="2"/>
  <c r="AR39" i="2"/>
  <c r="AR38" i="2"/>
  <c r="AW30" i="2"/>
  <c r="AS60" i="2"/>
  <c r="AW28" i="2"/>
  <c r="AT55" i="2"/>
  <c r="AT56" i="2"/>
  <c r="AS38" i="2"/>
  <c r="AS39" i="2"/>
  <c r="AS43" i="2"/>
  <c r="AS42" i="2"/>
  <c r="AU22" i="2"/>
  <c r="AT21" i="2"/>
  <c r="AS21" i="2"/>
  <c r="H204" i="7"/>
  <c r="L164" i="7"/>
  <c r="L187" i="7" s="1"/>
  <c r="I191" i="7"/>
  <c r="J168" i="7"/>
  <c r="J191" i="7" s="1"/>
  <c r="M161" i="7"/>
  <c r="M184" i="7" s="1"/>
  <c r="L161" i="7"/>
  <c r="AT20" i="2"/>
  <c r="I18" i="2"/>
  <c r="I19" i="2"/>
  <c r="I200" i="7"/>
  <c r="K177" i="7"/>
  <c r="J177" i="7"/>
  <c r="I203" i="7"/>
  <c r="K180" i="7"/>
  <c r="K203" i="7" s="1"/>
  <c r="I181" i="7"/>
  <c r="J7" i="5" s="1"/>
  <c r="J180" i="7"/>
  <c r="J203" i="7" s="1"/>
  <c r="L167" i="7"/>
  <c r="L190" i="7" s="1"/>
  <c r="M173" i="7"/>
  <c r="M196" i="7" s="1"/>
  <c r="H14" i="6"/>
  <c r="I195" i="7"/>
  <c r="I204" i="7" s="1"/>
  <c r="J172" i="7"/>
  <c r="K175" i="7"/>
  <c r="L175" i="7"/>
  <c r="L198" i="7" s="1"/>
  <c r="I20" i="6"/>
  <c r="H9" i="3" s="1"/>
  <c r="I21" i="6"/>
  <c r="K171" i="7"/>
  <c r="J194" i="7"/>
  <c r="L174" i="7"/>
  <c r="J186" i="7"/>
  <c r="M163" i="7"/>
  <c r="M186" i="7" s="1"/>
  <c r="L163" i="7"/>
  <c r="L186" i="7" s="1"/>
  <c r="K176" i="7"/>
  <c r="K199" i="7" s="1"/>
  <c r="H63" i="2"/>
  <c r="G44" i="3"/>
  <c r="G45" i="3" s="1"/>
  <c r="H4" i="5" s="1"/>
  <c r="J162" i="7"/>
  <c r="J181" i="7" s="1"/>
  <c r="N115" i="7"/>
  <c r="K166" i="7"/>
  <c r="X114" i="7"/>
  <c r="X47" i="7"/>
  <c r="X160" i="7"/>
  <c r="X25" i="7"/>
  <c r="X69" i="7"/>
  <c r="X91" i="7"/>
  <c r="X183" i="7"/>
  <c r="X137" i="7"/>
  <c r="L170" i="7"/>
  <c r="K165" i="7"/>
  <c r="K188" i="7" s="1"/>
  <c r="M179" i="7"/>
  <c r="M202" i="7" s="1"/>
  <c r="K169" i="7"/>
  <c r="K192" i="7" s="1"/>
  <c r="L165" i="7"/>
  <c r="M178" i="7"/>
  <c r="N173" i="7"/>
  <c r="N196" i="7" s="1"/>
  <c r="H59" i="5" l="1"/>
  <c r="H91" i="5" s="1"/>
  <c r="H55" i="5"/>
  <c r="AV63" i="5"/>
  <c r="I13" i="5"/>
  <c r="I12" i="5" s="1"/>
  <c r="I6" i="5" s="1"/>
  <c r="I69" i="5"/>
  <c r="I68" i="5" s="1"/>
  <c r="I62" i="5" s="1"/>
  <c r="K7" i="5"/>
  <c r="N161" i="7"/>
  <c r="M89" i="5"/>
  <c r="M4" i="2"/>
  <c r="M9" i="2" s="1"/>
  <c r="L21" i="5"/>
  <c r="K20" i="5"/>
  <c r="N4" i="2"/>
  <c r="N9" i="2" s="1"/>
  <c r="K88" i="5"/>
  <c r="K29" i="2" s="1"/>
  <c r="K31" i="2" s="1"/>
  <c r="J81" i="5"/>
  <c r="AR50" i="2"/>
  <c r="AX30" i="2"/>
  <c r="AY30" i="2"/>
  <c r="AU59" i="2"/>
  <c r="AV22" i="2"/>
  <c r="AU56" i="2"/>
  <c r="AU55" i="2"/>
  <c r="AT47" i="2"/>
  <c r="AT46" i="2"/>
  <c r="AY28" i="2"/>
  <c r="AX28" i="2"/>
  <c r="AT42" i="2"/>
  <c r="AT43" i="2"/>
  <c r="AS50" i="2"/>
  <c r="AT60" i="2"/>
  <c r="AU21" i="2"/>
  <c r="M164" i="7"/>
  <c r="N163" i="7"/>
  <c r="N186" i="7" s="1"/>
  <c r="H13" i="3"/>
  <c r="H43" i="3" s="1"/>
  <c r="K168" i="7"/>
  <c r="L184" i="7"/>
  <c r="AU20" i="2"/>
  <c r="G23" i="2"/>
  <c r="G24" i="2" s="1"/>
  <c r="G33" i="2" s="1"/>
  <c r="G62" i="2" s="1"/>
  <c r="G64" i="2" s="1"/>
  <c r="J18" i="2"/>
  <c r="J19" i="2"/>
  <c r="I63" i="2"/>
  <c r="H44" i="3"/>
  <c r="K194" i="7"/>
  <c r="L171" i="7"/>
  <c r="L194" i="7" s="1"/>
  <c r="H3" i="6"/>
  <c r="G93" i="5"/>
  <c r="I12" i="6"/>
  <c r="I13" i="6" s="1"/>
  <c r="J15" i="6" s="1"/>
  <c r="M170" i="7"/>
  <c r="L193" i="7"/>
  <c r="K189" i="7"/>
  <c r="M166" i="7"/>
  <c r="M189" i="7" s="1"/>
  <c r="L166" i="7"/>
  <c r="L189" i="7" s="1"/>
  <c r="N135" i="7"/>
  <c r="O115" i="7"/>
  <c r="K198" i="7"/>
  <c r="M175" i="7"/>
  <c r="L177" i="7"/>
  <c r="K200" i="7"/>
  <c r="N178" i="7"/>
  <c r="M201" i="7"/>
  <c r="J185" i="7"/>
  <c r="K162" i="7"/>
  <c r="L162" i="7" s="1"/>
  <c r="L185" i="7" s="1"/>
  <c r="J195" i="7"/>
  <c r="K172" i="7"/>
  <c r="K195" i="7" s="1"/>
  <c r="M165" i="7"/>
  <c r="M188" i="7" s="1"/>
  <c r="L188" i="7"/>
  <c r="L180" i="7"/>
  <c r="L176" i="7"/>
  <c r="L199" i="7" s="1"/>
  <c r="L197" i="7"/>
  <c r="M174" i="7"/>
  <c r="M167" i="7"/>
  <c r="N167" i="7" s="1"/>
  <c r="N190" i="7" s="1"/>
  <c r="J200" i="7"/>
  <c r="M177" i="7"/>
  <c r="M200" i="7" s="1"/>
  <c r="Y137" i="7"/>
  <c r="Y160" i="7"/>
  <c r="Y114" i="7"/>
  <c r="Y69" i="7"/>
  <c r="Y91" i="7"/>
  <c r="Y25" i="7"/>
  <c r="Y183" i="7"/>
  <c r="Y47" i="7"/>
  <c r="L169" i="7"/>
  <c r="L192" i="7" s="1"/>
  <c r="N179" i="7"/>
  <c r="N202" i="7" s="1"/>
  <c r="O173" i="7"/>
  <c r="O196" i="7" s="1"/>
  <c r="P173" i="7"/>
  <c r="M176" i="7"/>
  <c r="M199" i="7" s="1"/>
  <c r="I59" i="5" l="1"/>
  <c r="I91" i="5" s="1"/>
  <c r="AW63" i="5"/>
  <c r="N184" i="7"/>
  <c r="O161" i="7"/>
  <c r="P161" i="7" s="1"/>
  <c r="P184" i="7" s="1"/>
  <c r="M8" i="1"/>
  <c r="M2" i="1" s="1"/>
  <c r="M15" i="1" s="1"/>
  <c r="M25" i="1" s="1"/>
  <c r="M60" i="1" s="1"/>
  <c r="M72" i="1" s="1"/>
  <c r="M76" i="1" s="1"/>
  <c r="L88" i="5"/>
  <c r="L29" i="2" s="1"/>
  <c r="L31" i="2" s="1"/>
  <c r="K81" i="5"/>
  <c r="L20" i="5"/>
  <c r="M21" i="5"/>
  <c r="AU39" i="2"/>
  <c r="AU38" i="2"/>
  <c r="AT38" i="2"/>
  <c r="AT39" i="2"/>
  <c r="AV56" i="2"/>
  <c r="AV55" i="2"/>
  <c r="AW22" i="2"/>
  <c r="AV59" i="2"/>
  <c r="AU46" i="2"/>
  <c r="AU47" i="2"/>
  <c r="AU43" i="2"/>
  <c r="AU42" i="2"/>
  <c r="AU60" i="2"/>
  <c r="H45" i="3"/>
  <c r="I4" i="5" s="1"/>
  <c r="I55" i="5" s="1"/>
  <c r="O163" i="7"/>
  <c r="O186" i="7" s="1"/>
  <c r="K191" i="7"/>
  <c r="L168" i="7"/>
  <c r="M187" i="7"/>
  <c r="N164" i="7"/>
  <c r="AV20" i="2"/>
  <c r="H23" i="2"/>
  <c r="H24" i="2" s="1"/>
  <c r="H33" i="2" s="1"/>
  <c r="H62" i="2" s="1"/>
  <c r="H64" i="2" s="1"/>
  <c r="K18" i="2"/>
  <c r="K19" i="2"/>
  <c r="J20" i="6"/>
  <c r="I9" i="3" s="1"/>
  <c r="I13" i="3" s="1"/>
  <c r="I43" i="3" s="1"/>
  <c r="J21" i="6"/>
  <c r="M190" i="7"/>
  <c r="O167" i="7"/>
  <c r="O190" i="7" s="1"/>
  <c r="O178" i="7"/>
  <c r="O201" i="7" s="1"/>
  <c r="N201" i="7"/>
  <c r="N166" i="7"/>
  <c r="I14" i="6"/>
  <c r="Q173" i="7"/>
  <c r="P196" i="7"/>
  <c r="P178" i="7"/>
  <c r="P201" i="7" s="1"/>
  <c r="M171" i="7"/>
  <c r="N171" i="7" s="1"/>
  <c r="N194" i="7" s="1"/>
  <c r="K185" i="7"/>
  <c r="K181" i="7"/>
  <c r="L7" i="5" s="1"/>
  <c r="M162" i="7"/>
  <c r="L203" i="7"/>
  <c r="M180" i="7"/>
  <c r="I3" i="6"/>
  <c r="H93" i="5"/>
  <c r="O135" i="7"/>
  <c r="P115" i="7"/>
  <c r="N165" i="7"/>
  <c r="N188" i="7" s="1"/>
  <c r="N176" i="7"/>
  <c r="Q178" i="7"/>
  <c r="M197" i="7"/>
  <c r="N174" i="7"/>
  <c r="L172" i="7"/>
  <c r="L181" i="7" s="1"/>
  <c r="J204" i="7"/>
  <c r="L200" i="7"/>
  <c r="N177" i="7"/>
  <c r="N175" i="7"/>
  <c r="N198" i="7" s="1"/>
  <c r="M198" i="7"/>
  <c r="N170" i="7"/>
  <c r="M193" i="7"/>
  <c r="Z91" i="7"/>
  <c r="Z25" i="7"/>
  <c r="Z137" i="7"/>
  <c r="Z47" i="7"/>
  <c r="Z160" i="7"/>
  <c r="Z114" i="7"/>
  <c r="Z183" i="7"/>
  <c r="Z69" i="7"/>
  <c r="O179" i="7"/>
  <c r="M169" i="7"/>
  <c r="M192" i="7" s="1"/>
  <c r="J59" i="5" l="1"/>
  <c r="AX63" i="5"/>
  <c r="AY63" i="5"/>
  <c r="J13" i="5"/>
  <c r="J12" i="5" s="1"/>
  <c r="J6" i="5" s="1"/>
  <c r="J69" i="5"/>
  <c r="J68" i="5" s="1"/>
  <c r="J62" i="5" s="1"/>
  <c r="J63" i="2"/>
  <c r="M7" i="5"/>
  <c r="I44" i="3"/>
  <c r="I45" i="3" s="1"/>
  <c r="J4" i="5" s="1"/>
  <c r="J55" i="5" s="1"/>
  <c r="O184" i="7"/>
  <c r="Q161" i="7"/>
  <c r="Q184" i="7" s="1"/>
  <c r="O89" i="5"/>
  <c r="O4" i="2"/>
  <c r="O9" i="2" s="1"/>
  <c r="M88" i="5"/>
  <c r="M29" i="2" s="1"/>
  <c r="M31" i="2" s="1"/>
  <c r="L81" i="5"/>
  <c r="N8" i="1"/>
  <c r="N2" i="1" s="1"/>
  <c r="N15" i="1" s="1"/>
  <c r="N25" i="1" s="1"/>
  <c r="N60" i="1" s="1"/>
  <c r="N72" i="1" s="1"/>
  <c r="N76" i="1" s="1"/>
  <c r="M20" i="5"/>
  <c r="N21" i="5"/>
  <c r="AT50" i="2"/>
  <c r="AV38" i="2"/>
  <c r="AV39" i="2"/>
  <c r="AW59" i="2"/>
  <c r="AV46" i="2"/>
  <c r="AV47" i="2"/>
  <c r="AW55" i="2"/>
  <c r="AW56" i="2"/>
  <c r="AV21" i="2"/>
  <c r="AX22" i="2"/>
  <c r="AV43" i="2"/>
  <c r="AV42" i="2"/>
  <c r="AU50" i="2"/>
  <c r="AV60" i="2"/>
  <c r="O171" i="7"/>
  <c r="P163" i="7"/>
  <c r="P186" i="7" s="1"/>
  <c r="K204" i="7"/>
  <c r="L191" i="7"/>
  <c r="M168" i="7"/>
  <c r="N168" i="7"/>
  <c r="N191" i="7" s="1"/>
  <c r="P165" i="7"/>
  <c r="Q165" i="7" s="1"/>
  <c r="O164" i="7"/>
  <c r="N187" i="7"/>
  <c r="O165" i="7"/>
  <c r="O188" i="7" s="1"/>
  <c r="AW20" i="2"/>
  <c r="I23" i="2"/>
  <c r="I24" i="2" s="1"/>
  <c r="I33" i="2" s="1"/>
  <c r="I62" i="2" s="1"/>
  <c r="I64" i="2" s="1"/>
  <c r="L18" i="2"/>
  <c r="L19" i="2"/>
  <c r="N197" i="7"/>
  <c r="M185" i="7"/>
  <c r="N162" i="7"/>
  <c r="N185" i="7" s="1"/>
  <c r="J12" i="6"/>
  <c r="J13" i="6" s="1"/>
  <c r="K15" i="6" s="1"/>
  <c r="P188" i="7"/>
  <c r="O170" i="7"/>
  <c r="N193" i="7"/>
  <c r="O174" i="7"/>
  <c r="J3" i="6"/>
  <c r="I93" i="5"/>
  <c r="O166" i="7"/>
  <c r="N189" i="7"/>
  <c r="O175" i="7"/>
  <c r="N200" i="7"/>
  <c r="O177" i="7"/>
  <c r="P135" i="7"/>
  <c r="Q115" i="7"/>
  <c r="N180" i="7"/>
  <c r="M203" i="7"/>
  <c r="M194" i="7"/>
  <c r="R173" i="7"/>
  <c r="Q196" i="7"/>
  <c r="O176" i="7"/>
  <c r="N199" i="7"/>
  <c r="L195" i="7"/>
  <c r="L204" i="7" s="1"/>
  <c r="P167" i="7"/>
  <c r="P179" i="7"/>
  <c r="O202" i="7"/>
  <c r="Q163" i="7"/>
  <c r="R178" i="7"/>
  <c r="Q201" i="7"/>
  <c r="P171" i="7"/>
  <c r="O194" i="7"/>
  <c r="M172" i="7"/>
  <c r="N172" i="7" s="1"/>
  <c r="AA160" i="7"/>
  <c r="AA47" i="7"/>
  <c r="AA69" i="7"/>
  <c r="AA137" i="7"/>
  <c r="AA91" i="7"/>
  <c r="AA25" i="7"/>
  <c r="AA183" i="7"/>
  <c r="AA114" i="7"/>
  <c r="M181" i="7"/>
  <c r="N169" i="7"/>
  <c r="J91" i="5" l="1"/>
  <c r="K59" i="5"/>
  <c r="N7" i="5"/>
  <c r="R161" i="7"/>
  <c r="P89" i="5"/>
  <c r="P4" i="2"/>
  <c r="P9" i="2" s="1"/>
  <c r="O8" i="1"/>
  <c r="O2" i="1" s="1"/>
  <c r="O15" i="1" s="1"/>
  <c r="O25" i="1" s="1"/>
  <c r="O60" i="1" s="1"/>
  <c r="O72" i="1" s="1"/>
  <c r="O76" i="1" s="1"/>
  <c r="N88" i="5"/>
  <c r="N29" i="2" s="1"/>
  <c r="N31" i="2" s="1"/>
  <c r="M81" i="5"/>
  <c r="O21" i="5"/>
  <c r="N20" i="5"/>
  <c r="AY22" i="2"/>
  <c r="AW60" i="2"/>
  <c r="AW47" i="2"/>
  <c r="AW46" i="2"/>
  <c r="AX55" i="2"/>
  <c r="AX56" i="2"/>
  <c r="AW43" i="2"/>
  <c r="AW42" i="2"/>
  <c r="AW21" i="2"/>
  <c r="AX59" i="2"/>
  <c r="AY59" i="2"/>
  <c r="AV50" i="2"/>
  <c r="O187" i="7"/>
  <c r="P164" i="7"/>
  <c r="M191" i="7"/>
  <c r="M204" i="7" s="1"/>
  <c r="O168" i="7"/>
  <c r="P168" i="7"/>
  <c r="P191" i="7" s="1"/>
  <c r="AX20" i="2"/>
  <c r="J23" i="2"/>
  <c r="J24" i="2" s="1"/>
  <c r="J33" i="2" s="1"/>
  <c r="J62" i="2" s="1"/>
  <c r="J64" i="2" s="1"/>
  <c r="M18" i="2"/>
  <c r="M19" i="2"/>
  <c r="N195" i="7"/>
  <c r="O172" i="7"/>
  <c r="O195" i="7" s="1"/>
  <c r="K63" i="2"/>
  <c r="J44" i="3"/>
  <c r="Q171" i="7"/>
  <c r="P194" i="7"/>
  <c r="P176" i="7"/>
  <c r="O199" i="7"/>
  <c r="K3" i="6"/>
  <c r="R165" i="7"/>
  <c r="Q188" i="7"/>
  <c r="N181" i="7"/>
  <c r="N192" i="7"/>
  <c r="Q135" i="7"/>
  <c r="R115" i="7"/>
  <c r="P175" i="7"/>
  <c r="O198" i="7"/>
  <c r="P166" i="7"/>
  <c r="O189" i="7"/>
  <c r="P170" i="7"/>
  <c r="O193" i="7"/>
  <c r="J14" i="6"/>
  <c r="R163" i="7"/>
  <c r="Q186" i="7"/>
  <c r="Q179" i="7"/>
  <c r="P202" i="7"/>
  <c r="O200" i="7"/>
  <c r="P177" i="7"/>
  <c r="P174" i="7"/>
  <c r="O197" i="7"/>
  <c r="M195" i="7"/>
  <c r="S178" i="7"/>
  <c r="R201" i="7"/>
  <c r="O162" i="7"/>
  <c r="O185" i="7" s="1"/>
  <c r="Q167" i="7"/>
  <c r="Q190" i="7" s="1"/>
  <c r="P190" i="7"/>
  <c r="S173" i="7"/>
  <c r="R196" i="7"/>
  <c r="O180" i="7"/>
  <c r="N203" i="7"/>
  <c r="N204" i="7" s="1"/>
  <c r="K20" i="6"/>
  <c r="J9" i="3" s="1"/>
  <c r="J13" i="3" s="1"/>
  <c r="J43" i="3" s="1"/>
  <c r="K21" i="6"/>
  <c r="AB114" i="7"/>
  <c r="AB91" i="7"/>
  <c r="AB160" i="7"/>
  <c r="AB25" i="7"/>
  <c r="AB69" i="7"/>
  <c r="AB47" i="7"/>
  <c r="AB183" i="7"/>
  <c r="AB137" i="7"/>
  <c r="O169" i="7"/>
  <c r="O192" i="7" s="1"/>
  <c r="L59" i="5" l="1"/>
  <c r="K13" i="5"/>
  <c r="K12" i="5" s="1"/>
  <c r="K6" i="5" s="1"/>
  <c r="K69" i="5"/>
  <c r="K68" i="5" s="1"/>
  <c r="K62" i="5" s="1"/>
  <c r="K91" i="5" s="1"/>
  <c r="O7" i="5"/>
  <c r="R184" i="7"/>
  <c r="S161" i="7"/>
  <c r="S184" i="7" s="1"/>
  <c r="Q89" i="5"/>
  <c r="Q4" i="2"/>
  <c r="Q9" i="2" s="1"/>
  <c r="O20" i="5"/>
  <c r="P21" i="5"/>
  <c r="P8" i="1"/>
  <c r="P2" i="1" s="1"/>
  <c r="P15" i="1" s="1"/>
  <c r="P25" i="1" s="1"/>
  <c r="P60" i="1" s="1"/>
  <c r="P72" i="1" s="1"/>
  <c r="P76" i="1" s="1"/>
  <c r="N18" i="2"/>
  <c r="O88" i="5"/>
  <c r="O29" i="2" s="1"/>
  <c r="O31" i="2" s="1"/>
  <c r="N81" i="5"/>
  <c r="AX38" i="2"/>
  <c r="AX39" i="2"/>
  <c r="AX60" i="2"/>
  <c r="AY21" i="2"/>
  <c r="AX43" i="2"/>
  <c r="AX42" i="2"/>
  <c r="AY39" i="2"/>
  <c r="AY38" i="2"/>
  <c r="AY42" i="2"/>
  <c r="AY43" i="2"/>
  <c r="AY46" i="2"/>
  <c r="AY47" i="2"/>
  <c r="AY56" i="2"/>
  <c r="AY55" i="2"/>
  <c r="AY60" i="2" s="1"/>
  <c r="AX46" i="2"/>
  <c r="AX47" i="2"/>
  <c r="AW38" i="2"/>
  <c r="AW39" i="2"/>
  <c r="AX21" i="2"/>
  <c r="P187" i="7"/>
  <c r="Q164" i="7"/>
  <c r="Q187" i="7" s="1"/>
  <c r="O191" i="7"/>
  <c r="Q168" i="7"/>
  <c r="R167" i="7"/>
  <c r="R164" i="7"/>
  <c r="R187" i="7" s="1"/>
  <c r="AY20" i="2"/>
  <c r="J45" i="3"/>
  <c r="N19" i="2"/>
  <c r="J93" i="5"/>
  <c r="S167" i="7"/>
  <c r="R190" i="7"/>
  <c r="P180" i="7"/>
  <c r="O203" i="7"/>
  <c r="T173" i="7"/>
  <c r="S196" i="7"/>
  <c r="O204" i="7"/>
  <c r="Q174" i="7"/>
  <c r="P197" i="7"/>
  <c r="K12" i="6"/>
  <c r="K13" i="6" s="1"/>
  <c r="L15" i="6" s="1"/>
  <c r="R135" i="7"/>
  <c r="S115" i="7"/>
  <c r="P162" i="7"/>
  <c r="Q176" i="7"/>
  <c r="P199" i="7"/>
  <c r="T178" i="7"/>
  <c r="S201" i="7"/>
  <c r="Q177" i="7"/>
  <c r="P200" i="7"/>
  <c r="Q170" i="7"/>
  <c r="P193" i="7"/>
  <c r="R171" i="7"/>
  <c r="Q194" i="7"/>
  <c r="P172" i="7"/>
  <c r="R179" i="7"/>
  <c r="Q202" i="7"/>
  <c r="S163" i="7"/>
  <c r="R186" i="7"/>
  <c r="Q166" i="7"/>
  <c r="P189" i="7"/>
  <c r="Q175" i="7"/>
  <c r="P198" i="7"/>
  <c r="R175" i="7"/>
  <c r="R198" i="7" s="1"/>
  <c r="S165" i="7"/>
  <c r="R188" i="7"/>
  <c r="AC137" i="7"/>
  <c r="AC160" i="7"/>
  <c r="AC114" i="7"/>
  <c r="AC69" i="7"/>
  <c r="AC91" i="7"/>
  <c r="AC25" i="7"/>
  <c r="AC183" i="7"/>
  <c r="AC47" i="7"/>
  <c r="P169" i="7"/>
  <c r="P192" i="7" s="1"/>
  <c r="O181" i="7"/>
  <c r="M59" i="5" l="1"/>
  <c r="T161" i="7"/>
  <c r="K4" i="5"/>
  <c r="K55" i="5" s="1"/>
  <c r="P7" i="5"/>
  <c r="R89" i="5"/>
  <c r="R4" i="2"/>
  <c r="R9" i="2" s="1"/>
  <c r="Q8" i="1"/>
  <c r="Q2" i="1" s="1"/>
  <c r="Q15" i="1" s="1"/>
  <c r="Q25" i="1" s="1"/>
  <c r="Q60" i="1" s="1"/>
  <c r="Q72" i="1" s="1"/>
  <c r="Q76" i="1" s="1"/>
  <c r="Q21" i="5"/>
  <c r="P20" i="5"/>
  <c r="P88" i="5"/>
  <c r="O81" i="5"/>
  <c r="AY50" i="2"/>
  <c r="AW50" i="2"/>
  <c r="AX50" i="2"/>
  <c r="S164" i="7"/>
  <c r="S187" i="7" s="1"/>
  <c r="R168" i="7"/>
  <c r="Q191" i="7"/>
  <c r="K44" i="3"/>
  <c r="O18" i="2"/>
  <c r="O19" i="2"/>
  <c r="R166" i="7"/>
  <c r="R189" i="7" s="1"/>
  <c r="Q189" i="7"/>
  <c r="R177" i="7"/>
  <c r="Q200" i="7"/>
  <c r="Q198" i="7"/>
  <c r="S175" i="7"/>
  <c r="T163" i="7"/>
  <c r="S186" i="7"/>
  <c r="K14" i="6"/>
  <c r="U173" i="7"/>
  <c r="T196" i="7"/>
  <c r="S179" i="7"/>
  <c r="S202" i="7" s="1"/>
  <c r="R202" i="7"/>
  <c r="U178" i="7"/>
  <c r="T201" i="7"/>
  <c r="P185" i="7"/>
  <c r="P204" i="7" s="1"/>
  <c r="Q162" i="7"/>
  <c r="Q185" i="7" s="1"/>
  <c r="T165" i="7"/>
  <c r="S188" i="7"/>
  <c r="Q172" i="7"/>
  <c r="P195" i="7"/>
  <c r="S171" i="7"/>
  <c r="R194" i="7"/>
  <c r="R170" i="7"/>
  <c r="Q193" i="7"/>
  <c r="R176" i="7"/>
  <c r="Q199" i="7"/>
  <c r="S135" i="7"/>
  <c r="T115" i="7"/>
  <c r="L20" i="6"/>
  <c r="K9" i="3" s="1"/>
  <c r="K13" i="3" s="1"/>
  <c r="K43" i="3" s="1"/>
  <c r="L21" i="6"/>
  <c r="R174" i="7"/>
  <c r="R197" i="7" s="1"/>
  <c r="Q197" i="7"/>
  <c r="S174" i="7"/>
  <c r="S197" i="7" s="1"/>
  <c r="T174" i="7"/>
  <c r="Q180" i="7"/>
  <c r="P203" i="7"/>
  <c r="T167" i="7"/>
  <c r="S190" i="7"/>
  <c r="AD91" i="7"/>
  <c r="AD114" i="7"/>
  <c r="AD137" i="7"/>
  <c r="AD25" i="7"/>
  <c r="AD160" i="7"/>
  <c r="AD47" i="7"/>
  <c r="AD183" i="7"/>
  <c r="AD69" i="7"/>
  <c r="Q169" i="7"/>
  <c r="Q192" i="7" s="1"/>
  <c r="P181" i="7"/>
  <c r="N59" i="5" l="1"/>
  <c r="L13" i="5"/>
  <c r="L12" i="5" s="1"/>
  <c r="L6" i="5" s="1"/>
  <c r="L69" i="5"/>
  <c r="L68" i="5" s="1"/>
  <c r="L62" i="5" s="1"/>
  <c r="L91" i="5" s="1"/>
  <c r="T184" i="7"/>
  <c r="U161" i="7"/>
  <c r="Q7" i="5"/>
  <c r="L63" i="2"/>
  <c r="S89" i="5"/>
  <c r="S4" i="2"/>
  <c r="S9" i="2" s="1"/>
  <c r="Q88" i="5"/>
  <c r="P81" i="5"/>
  <c r="R8" i="1"/>
  <c r="R2" i="1" s="1"/>
  <c r="R15" i="1" s="1"/>
  <c r="R25" i="1" s="1"/>
  <c r="R60" i="1" s="1"/>
  <c r="R72" i="1" s="1"/>
  <c r="R76" i="1" s="1"/>
  <c r="P29" i="2"/>
  <c r="P31" i="2" s="1"/>
  <c r="Q20" i="5"/>
  <c r="R21" i="5"/>
  <c r="T164" i="7"/>
  <c r="S168" i="7"/>
  <c r="S191" i="7" s="1"/>
  <c r="R191" i="7"/>
  <c r="K45" i="3"/>
  <c r="K23" i="2"/>
  <c r="K24" i="2" s="1"/>
  <c r="K33" i="2" s="1"/>
  <c r="K62" i="2" s="1"/>
  <c r="K64" i="2" s="1"/>
  <c r="P18" i="2"/>
  <c r="P19" i="2"/>
  <c r="U174" i="7"/>
  <c r="T197" i="7"/>
  <c r="U164" i="7"/>
  <c r="T187" i="7"/>
  <c r="R180" i="7"/>
  <c r="Q203" i="7"/>
  <c r="T179" i="7"/>
  <c r="V173" i="7"/>
  <c r="U196" i="7"/>
  <c r="L3" i="6"/>
  <c r="K93" i="5"/>
  <c r="S177" i="7"/>
  <c r="R200" i="7"/>
  <c r="S170" i="7"/>
  <c r="R193" i="7"/>
  <c r="R172" i="7"/>
  <c r="Q195" i="7"/>
  <c r="Q204" i="7" s="1"/>
  <c r="L12" i="6"/>
  <c r="L13" i="6" s="1"/>
  <c r="M15" i="6" s="1"/>
  <c r="T175" i="7"/>
  <c r="T198" i="7" s="1"/>
  <c r="S198" i="7"/>
  <c r="U167" i="7"/>
  <c r="T190" i="7"/>
  <c r="T171" i="7"/>
  <c r="S194" i="7"/>
  <c r="T135" i="7"/>
  <c r="U115" i="7"/>
  <c r="S176" i="7"/>
  <c r="R199" i="7"/>
  <c r="U165" i="7"/>
  <c r="T188" i="7"/>
  <c r="V178" i="7"/>
  <c r="U201" i="7"/>
  <c r="U163" i="7"/>
  <c r="T186" i="7"/>
  <c r="S166" i="7"/>
  <c r="R162" i="7"/>
  <c r="AE160" i="7"/>
  <c r="AE47" i="7"/>
  <c r="AE69" i="7"/>
  <c r="AE137" i="7"/>
  <c r="AE91" i="7"/>
  <c r="AE25" i="7"/>
  <c r="AE183" i="7"/>
  <c r="AE114" i="7"/>
  <c r="R169" i="7"/>
  <c r="R192" i="7" s="1"/>
  <c r="Q181" i="7"/>
  <c r="O59" i="5" l="1"/>
  <c r="U184" i="7"/>
  <c r="V161" i="7"/>
  <c r="L44" i="3"/>
  <c r="L4" i="5"/>
  <c r="L55" i="5" s="1"/>
  <c r="L93" i="5" s="1"/>
  <c r="R7" i="5"/>
  <c r="T89" i="5"/>
  <c r="T4" i="2"/>
  <c r="T9" i="2" s="1"/>
  <c r="R88" i="5"/>
  <c r="R29" i="2" s="1"/>
  <c r="R31" i="2" s="1"/>
  <c r="Q81" i="5"/>
  <c r="Q29" i="2"/>
  <c r="Q31" i="2" s="1"/>
  <c r="S8" i="1"/>
  <c r="S2" i="1" s="1"/>
  <c r="S15" i="1" s="1"/>
  <c r="S25" i="1" s="1"/>
  <c r="S60" i="1" s="1"/>
  <c r="S72" i="1" s="1"/>
  <c r="S76" i="1" s="1"/>
  <c r="R20" i="5"/>
  <c r="S21" i="5"/>
  <c r="T168" i="7"/>
  <c r="L23" i="2"/>
  <c r="L24" i="2" s="1"/>
  <c r="L33" i="2" s="1"/>
  <c r="L62" i="2" s="1"/>
  <c r="L64" i="2" s="1"/>
  <c r="Q18" i="2"/>
  <c r="Q19" i="2"/>
  <c r="T166" i="7"/>
  <c r="S189" i="7"/>
  <c r="V201" i="7"/>
  <c r="W178" i="7"/>
  <c r="T177" i="7"/>
  <c r="T200" i="7" s="1"/>
  <c r="S200" i="7"/>
  <c r="U177" i="7"/>
  <c r="V174" i="7"/>
  <c r="U197" i="7"/>
  <c r="V163" i="7"/>
  <c r="U186" i="7"/>
  <c r="T176" i="7"/>
  <c r="S199" i="7"/>
  <c r="L14" i="6"/>
  <c r="V164" i="7"/>
  <c r="U187" i="7"/>
  <c r="U179" i="7"/>
  <c r="T202" i="7"/>
  <c r="V167" i="7"/>
  <c r="U190" i="7"/>
  <c r="S172" i="7"/>
  <c r="R195" i="7"/>
  <c r="R185" i="7"/>
  <c r="R204" i="7" s="1"/>
  <c r="S162" i="7"/>
  <c r="V165" i="7"/>
  <c r="U188" i="7"/>
  <c r="U135" i="7"/>
  <c r="V115" i="7"/>
  <c r="U171" i="7"/>
  <c r="T194" i="7"/>
  <c r="M20" i="6"/>
  <c r="L9" i="3" s="1"/>
  <c r="L13" i="3" s="1"/>
  <c r="L43" i="3" s="1"/>
  <c r="M21" i="6"/>
  <c r="T170" i="7"/>
  <c r="S193" i="7"/>
  <c r="W173" i="7"/>
  <c r="V196" i="7"/>
  <c r="S180" i="7"/>
  <c r="R203" i="7"/>
  <c r="M3" i="6"/>
  <c r="U175" i="7"/>
  <c r="AF114" i="7"/>
  <c r="AF25" i="7"/>
  <c r="AF160" i="7"/>
  <c r="AF47" i="7"/>
  <c r="AF69" i="7"/>
  <c r="AF91" i="7"/>
  <c r="AF183" i="7"/>
  <c r="AF137" i="7"/>
  <c r="S169" i="7"/>
  <c r="S192" i="7" s="1"/>
  <c r="R181" i="7"/>
  <c r="P59" i="5" l="1"/>
  <c r="M63" i="2"/>
  <c r="L45" i="3"/>
  <c r="M4" i="5" s="1"/>
  <c r="N63" i="2" s="1"/>
  <c r="M13" i="5"/>
  <c r="M12" i="5" s="1"/>
  <c r="M6" i="5" s="1"/>
  <c r="M69" i="5"/>
  <c r="M68" i="5" s="1"/>
  <c r="M62" i="5" s="1"/>
  <c r="M91" i="5" s="1"/>
  <c r="V184" i="7"/>
  <c r="W161" i="7"/>
  <c r="S7" i="5"/>
  <c r="U89" i="5"/>
  <c r="U4" i="2"/>
  <c r="U9" i="2" s="1"/>
  <c r="S88" i="5"/>
  <c r="S29" i="2" s="1"/>
  <c r="S31" i="2" s="1"/>
  <c r="R81" i="5"/>
  <c r="T8" i="1"/>
  <c r="T2" i="1" s="1"/>
  <c r="T15" i="1" s="1"/>
  <c r="T25" i="1" s="1"/>
  <c r="T60" i="1" s="1"/>
  <c r="T72" i="1" s="1"/>
  <c r="T76" i="1" s="1"/>
  <c r="T21" i="5"/>
  <c r="S20" i="5"/>
  <c r="U168" i="7"/>
  <c r="T191" i="7"/>
  <c r="R18" i="2"/>
  <c r="R19" i="2"/>
  <c r="T180" i="7"/>
  <c r="S203" i="7"/>
  <c r="W165" i="7"/>
  <c r="V188" i="7"/>
  <c r="V179" i="7"/>
  <c r="U202" i="7"/>
  <c r="W174" i="7"/>
  <c r="V197" i="7"/>
  <c r="V135" i="7"/>
  <c r="W115" i="7"/>
  <c r="M12" i="6"/>
  <c r="M13" i="6" s="1"/>
  <c r="N15" i="6" s="1"/>
  <c r="V171" i="7"/>
  <c r="U194" i="7"/>
  <c r="T172" i="7"/>
  <c r="S195" i="7"/>
  <c r="U176" i="7"/>
  <c r="T199" i="7"/>
  <c r="S185" i="7"/>
  <c r="T162" i="7"/>
  <c r="T185" i="7" s="1"/>
  <c r="V177" i="7"/>
  <c r="U200" i="7"/>
  <c r="U198" i="7"/>
  <c r="V175" i="7"/>
  <c r="X173" i="7"/>
  <c r="W196" i="7"/>
  <c r="U170" i="7"/>
  <c r="T193" i="7"/>
  <c r="W167" i="7"/>
  <c r="V190" i="7"/>
  <c r="W164" i="7"/>
  <c r="V187" i="7"/>
  <c r="W163" i="7"/>
  <c r="V186" i="7"/>
  <c r="X178" i="7"/>
  <c r="W201" i="7"/>
  <c r="U166" i="7"/>
  <c r="T189" i="7"/>
  <c r="AG137" i="7"/>
  <c r="AG69" i="7"/>
  <c r="AG114" i="7"/>
  <c r="AG47" i="7"/>
  <c r="AG91" i="7"/>
  <c r="AG25" i="7"/>
  <c r="AG183" i="7"/>
  <c r="AG160" i="7"/>
  <c r="T169" i="7"/>
  <c r="T192" i="7" s="1"/>
  <c r="S181" i="7"/>
  <c r="Q59" i="5" l="1"/>
  <c r="M44" i="3"/>
  <c r="M55" i="5"/>
  <c r="X161" i="7"/>
  <c r="W184" i="7"/>
  <c r="T7" i="5"/>
  <c r="V89" i="5"/>
  <c r="V4" i="2"/>
  <c r="V9" i="2" s="1"/>
  <c r="U8" i="1"/>
  <c r="U2" i="1" s="1"/>
  <c r="U15" i="1" s="1"/>
  <c r="U25" i="1" s="1"/>
  <c r="U60" i="1" s="1"/>
  <c r="U72" i="1" s="1"/>
  <c r="U76" i="1" s="1"/>
  <c r="T88" i="5"/>
  <c r="T29" i="2" s="1"/>
  <c r="T31" i="2" s="1"/>
  <c r="S81" i="5"/>
  <c r="T20" i="5"/>
  <c r="U21" i="5"/>
  <c r="U191" i="7"/>
  <c r="V168" i="7"/>
  <c r="M14" i="6"/>
  <c r="N12" i="6" s="1"/>
  <c r="N13" i="6" s="1"/>
  <c r="O15" i="6" s="1"/>
  <c r="S18" i="2"/>
  <c r="S19" i="2"/>
  <c r="V166" i="7"/>
  <c r="U189" i="7"/>
  <c r="X167" i="7"/>
  <c r="W190" i="7"/>
  <c r="W171" i="7"/>
  <c r="V194" i="7"/>
  <c r="S204" i="7"/>
  <c r="X174" i="7"/>
  <c r="W197" i="7"/>
  <c r="X165" i="7"/>
  <c r="W188" i="7"/>
  <c r="U180" i="7"/>
  <c r="T203" i="7"/>
  <c r="W175" i="7"/>
  <c r="V198" i="7"/>
  <c r="W177" i="7"/>
  <c r="V200" i="7"/>
  <c r="U199" i="7"/>
  <c r="V176" i="7"/>
  <c r="W179" i="7"/>
  <c r="V202" i="7"/>
  <c r="X163" i="7"/>
  <c r="W186" i="7"/>
  <c r="V170" i="7"/>
  <c r="U193" i="7"/>
  <c r="N20" i="6"/>
  <c r="M9" i="3" s="1"/>
  <c r="M13" i="3" s="1"/>
  <c r="M43" i="3" s="1"/>
  <c r="N21" i="6"/>
  <c r="Y178" i="7"/>
  <c r="X201" i="7"/>
  <c r="X164" i="7"/>
  <c r="W187" i="7"/>
  <c r="Y173" i="7"/>
  <c r="X196" i="7"/>
  <c r="U172" i="7"/>
  <c r="T195" i="7"/>
  <c r="T204" i="7" s="1"/>
  <c r="W135" i="7"/>
  <c r="X115" i="7"/>
  <c r="U162" i="7"/>
  <c r="AH91" i="7"/>
  <c r="AH47" i="7"/>
  <c r="AH137" i="7"/>
  <c r="AH114" i="7"/>
  <c r="AH160" i="7"/>
  <c r="AH25" i="7"/>
  <c r="AH183" i="7"/>
  <c r="AH69" i="7"/>
  <c r="U169" i="7"/>
  <c r="U192" i="7" s="1"/>
  <c r="T181" i="7"/>
  <c r="R59" i="5" l="1"/>
  <c r="M45" i="3"/>
  <c r="N4" i="5" s="1"/>
  <c r="N13" i="5"/>
  <c r="N12" i="5" s="1"/>
  <c r="N6" i="5" s="1"/>
  <c r="N69" i="5"/>
  <c r="N68" i="5" s="1"/>
  <c r="N62" i="5" s="1"/>
  <c r="N91" i="5" s="1"/>
  <c r="X184" i="7"/>
  <c r="Y161" i="7"/>
  <c r="U7" i="5"/>
  <c r="W89" i="5"/>
  <c r="W4" i="2"/>
  <c r="W9" i="2" s="1"/>
  <c r="U20" i="5"/>
  <c r="V21" i="5"/>
  <c r="V8" i="1"/>
  <c r="V2" i="1" s="1"/>
  <c r="V15" i="1" s="1"/>
  <c r="V25" i="1" s="1"/>
  <c r="V60" i="1" s="1"/>
  <c r="V72" i="1" s="1"/>
  <c r="V76" i="1" s="1"/>
  <c r="U88" i="5"/>
  <c r="U29" i="2" s="1"/>
  <c r="U31" i="2" s="1"/>
  <c r="T81" i="5"/>
  <c r="W168" i="7"/>
  <c r="V191" i="7"/>
  <c r="M23" i="2"/>
  <c r="M24" i="2" s="1"/>
  <c r="M33" i="2" s="1"/>
  <c r="M62" i="2" s="1"/>
  <c r="M64" i="2" s="1"/>
  <c r="T18" i="2"/>
  <c r="T19" i="2"/>
  <c r="O20" i="6"/>
  <c r="N9" i="3" s="1"/>
  <c r="N13" i="3" s="1"/>
  <c r="N43" i="3" s="1"/>
  <c r="O21" i="6"/>
  <c r="X179" i="7"/>
  <c r="W202" i="7"/>
  <c r="Y165" i="7"/>
  <c r="X188" i="7"/>
  <c r="W166" i="7"/>
  <c r="V189" i="7"/>
  <c r="U185" i="7"/>
  <c r="V162" i="7"/>
  <c r="V185" i="7" s="1"/>
  <c r="V172" i="7"/>
  <c r="U195" i="7"/>
  <c r="Y163" i="7"/>
  <c r="X186" i="7"/>
  <c r="N14" i="6"/>
  <c r="X177" i="7"/>
  <c r="W200" i="7"/>
  <c r="V180" i="7"/>
  <c r="U203" i="7"/>
  <c r="Y174" i="7"/>
  <c r="X197" i="7"/>
  <c r="Y167" i="7"/>
  <c r="X190" i="7"/>
  <c r="X135" i="7"/>
  <c r="Y115" i="7"/>
  <c r="W170" i="7"/>
  <c r="V193" i="7"/>
  <c r="X175" i="7"/>
  <c r="W198" i="7"/>
  <c r="W194" i="7"/>
  <c r="X171" i="7"/>
  <c r="Z178" i="7"/>
  <c r="Y201" i="7"/>
  <c r="N3" i="6"/>
  <c r="M93" i="5"/>
  <c r="Z173" i="7"/>
  <c r="Y196" i="7"/>
  <c r="Y164" i="7"/>
  <c r="X187" i="7"/>
  <c r="W176" i="7"/>
  <c r="V199" i="7"/>
  <c r="AI183" i="7"/>
  <c r="AI114" i="7"/>
  <c r="AI160" i="7"/>
  <c r="AI47" i="7"/>
  <c r="AI69" i="7"/>
  <c r="AI137" i="7"/>
  <c r="AI91" i="7"/>
  <c r="AI25" i="7"/>
  <c r="V169" i="7"/>
  <c r="V192" i="7" s="1"/>
  <c r="U181" i="7"/>
  <c r="S59" i="5" l="1"/>
  <c r="N55" i="5"/>
  <c r="N44" i="3"/>
  <c r="N45" i="3" s="1"/>
  <c r="O63" i="2"/>
  <c r="O13" i="5"/>
  <c r="O12" i="5" s="1"/>
  <c r="O6" i="5" s="1"/>
  <c r="O69" i="5"/>
  <c r="O68" i="5" s="1"/>
  <c r="O62" i="5" s="1"/>
  <c r="O91" i="5" s="1"/>
  <c r="Z161" i="7"/>
  <c r="Z184" i="7" s="1"/>
  <c r="Y184" i="7"/>
  <c r="AA161" i="7"/>
  <c r="AA184" i="7" s="1"/>
  <c r="V7" i="5"/>
  <c r="X89" i="5"/>
  <c r="X4" i="2"/>
  <c r="X9" i="2" s="1"/>
  <c r="W21" i="5"/>
  <c r="V20" i="5"/>
  <c r="V88" i="5"/>
  <c r="V29" i="2" s="1"/>
  <c r="V31" i="2" s="1"/>
  <c r="U81" i="5"/>
  <c r="W8" i="1"/>
  <c r="W2" i="1" s="1"/>
  <c r="W15" i="1" s="1"/>
  <c r="W25" i="1" s="1"/>
  <c r="W60" i="1" s="1"/>
  <c r="W72" i="1" s="1"/>
  <c r="W76" i="1" s="1"/>
  <c r="U18" i="2"/>
  <c r="W162" i="7"/>
  <c r="X168" i="7"/>
  <c r="W191" i="7"/>
  <c r="U19" i="2"/>
  <c r="O12" i="6"/>
  <c r="O13" i="6" s="1"/>
  <c r="P15" i="6" s="1"/>
  <c r="Z163" i="7"/>
  <c r="Y186" i="7"/>
  <c r="Y135" i="7"/>
  <c r="Z115" i="7"/>
  <c r="Z174" i="7"/>
  <c r="Y197" i="7"/>
  <c r="W172" i="7"/>
  <c r="V195" i="7"/>
  <c r="V204" i="7" s="1"/>
  <c r="Z164" i="7"/>
  <c r="Y187" i="7"/>
  <c r="AA178" i="7"/>
  <c r="Z201" i="7"/>
  <c r="Z167" i="7"/>
  <c r="Y190" i="7"/>
  <c r="X176" i="7"/>
  <c r="W199" i="7"/>
  <c r="AA173" i="7"/>
  <c r="Z196" i="7"/>
  <c r="X170" i="7"/>
  <c r="W193" i="7"/>
  <c r="Y177" i="7"/>
  <c r="X200" i="7"/>
  <c r="X166" i="7"/>
  <c r="W189" i="7"/>
  <c r="Y179" i="7"/>
  <c r="X202" i="7"/>
  <c r="Y175" i="7"/>
  <c r="X198" i="7"/>
  <c r="Y171" i="7"/>
  <c r="X194" i="7"/>
  <c r="W180" i="7"/>
  <c r="V203" i="7"/>
  <c r="U204" i="7"/>
  <c r="Z165" i="7"/>
  <c r="Y188" i="7"/>
  <c r="AJ160" i="7"/>
  <c r="AJ91" i="7"/>
  <c r="AJ69" i="7"/>
  <c r="AJ47" i="7"/>
  <c r="AJ183" i="7"/>
  <c r="AJ137" i="7"/>
  <c r="AJ114" i="7"/>
  <c r="AJ25" i="7"/>
  <c r="W169" i="7"/>
  <c r="W192" i="7" s="1"/>
  <c r="V181" i="7"/>
  <c r="T59" i="5" l="1"/>
  <c r="AB161" i="7"/>
  <c r="AB184" i="7"/>
  <c r="AC161" i="7"/>
  <c r="AC184" i="7" s="1"/>
  <c r="O44" i="3"/>
  <c r="O4" i="5"/>
  <c r="W7" i="5"/>
  <c r="Y89" i="5"/>
  <c r="Y4" i="2"/>
  <c r="Y9" i="2" s="1"/>
  <c r="X8" i="1"/>
  <c r="X2" i="1" s="1"/>
  <c r="X15" i="1" s="1"/>
  <c r="X25" i="1" s="1"/>
  <c r="X60" i="1" s="1"/>
  <c r="X72" i="1" s="1"/>
  <c r="X76" i="1" s="1"/>
  <c r="Z89" i="5" s="1"/>
  <c r="X21" i="5"/>
  <c r="W20" i="5"/>
  <c r="W88" i="5"/>
  <c r="V81" i="5"/>
  <c r="Y168" i="7"/>
  <c r="Y191" i="7" s="1"/>
  <c r="X191" i="7"/>
  <c r="Z168" i="7"/>
  <c r="Z191" i="7" s="1"/>
  <c r="W185" i="7"/>
  <c r="X162" i="7"/>
  <c r="N23" i="2"/>
  <c r="N24" i="2" s="1"/>
  <c r="N33" i="2" s="1"/>
  <c r="N62" i="2" s="1"/>
  <c r="N64" i="2" s="1"/>
  <c r="V18" i="2"/>
  <c r="V19" i="2"/>
  <c r="N93" i="5"/>
  <c r="O3" i="6"/>
  <c r="O14" i="6"/>
  <c r="P21" i="6"/>
  <c r="P20" i="6"/>
  <c r="O9" i="3" s="1"/>
  <c r="O13" i="3" s="1"/>
  <c r="O43" i="3" s="1"/>
  <c r="Z171" i="7"/>
  <c r="Y194" i="7"/>
  <c r="Z179" i="7"/>
  <c r="Y202" i="7"/>
  <c r="Y176" i="7"/>
  <c r="X199" i="7"/>
  <c r="X180" i="7"/>
  <c r="W203" i="7"/>
  <c r="W204" i="7" s="1"/>
  <c r="Y166" i="7"/>
  <c r="X189" i="7"/>
  <c r="AB173" i="7"/>
  <c r="AA196" i="7"/>
  <c r="AB178" i="7"/>
  <c r="AA201" i="7"/>
  <c r="AA164" i="7"/>
  <c r="Z187" i="7"/>
  <c r="AA163" i="7"/>
  <c r="Z186" i="7"/>
  <c r="Z177" i="7"/>
  <c r="Y200" i="7"/>
  <c r="Y170" i="7"/>
  <c r="X193" i="7"/>
  <c r="AA167" i="7"/>
  <c r="Z190" i="7"/>
  <c r="X172" i="7"/>
  <c r="W195" i="7"/>
  <c r="AA174" i="7"/>
  <c r="Z197" i="7"/>
  <c r="O23" i="2"/>
  <c r="O24" i="2" s="1"/>
  <c r="O33" i="2" s="1"/>
  <c r="O62" i="2" s="1"/>
  <c r="O64" i="2" s="1"/>
  <c r="AA168" i="7"/>
  <c r="AA165" i="7"/>
  <c r="Z188" i="7"/>
  <c r="Z175" i="7"/>
  <c r="Y198" i="7"/>
  <c r="Z135" i="7"/>
  <c r="AA115" i="7"/>
  <c r="AK114" i="7"/>
  <c r="AK25" i="7"/>
  <c r="AK91" i="7"/>
  <c r="AK47" i="7"/>
  <c r="AK183" i="7"/>
  <c r="AK160" i="7"/>
  <c r="AK137" i="7"/>
  <c r="AK69" i="7"/>
  <c r="X169" i="7"/>
  <c r="X192" i="7" s="1"/>
  <c r="W181" i="7"/>
  <c r="U59" i="5" l="1"/>
  <c r="P13" i="5"/>
  <c r="P12" i="5" s="1"/>
  <c r="P6" i="5" s="1"/>
  <c r="P69" i="5"/>
  <c r="P68" i="5" s="1"/>
  <c r="P62" i="5" s="1"/>
  <c r="P91" i="5" s="1"/>
  <c r="O45" i="3"/>
  <c r="P4" i="5" s="1"/>
  <c r="AD161" i="7"/>
  <c r="AD184" i="7" s="1"/>
  <c r="X7" i="5"/>
  <c r="X19" i="2" s="1"/>
  <c r="O55" i="5"/>
  <c r="O93" i="5" s="1"/>
  <c r="P63" i="2"/>
  <c r="Y8" i="1"/>
  <c r="Y2" i="1" s="1"/>
  <c r="Y15" i="1" s="1"/>
  <c r="Y25" i="1" s="1"/>
  <c r="Y60" i="1" s="1"/>
  <c r="Y72" i="1" s="1"/>
  <c r="Y76" i="1" s="1"/>
  <c r="W18" i="2"/>
  <c r="Z4" i="2"/>
  <c r="Z9" i="2" s="1"/>
  <c r="X88" i="5"/>
  <c r="W81" i="5"/>
  <c r="X20" i="5"/>
  <c r="Y21" i="5"/>
  <c r="X185" i="7"/>
  <c r="Y162" i="7"/>
  <c r="W29" i="2"/>
  <c r="W31" i="2" s="1"/>
  <c r="W19" i="2"/>
  <c r="P12" i="6"/>
  <c r="P13" i="6" s="1"/>
  <c r="Q15" i="6" s="1"/>
  <c r="P3" i="6"/>
  <c r="AB164" i="7"/>
  <c r="AA187" i="7"/>
  <c r="AA175" i="7"/>
  <c r="Z198" i="7"/>
  <c r="AB167" i="7"/>
  <c r="AA190" i="7"/>
  <c r="AB163" i="7"/>
  <c r="AA186" i="7"/>
  <c r="Y180" i="7"/>
  <c r="X203" i="7"/>
  <c r="Z176" i="7"/>
  <c r="Y199" i="7"/>
  <c r="AA171" i="7"/>
  <c r="Z194" i="7"/>
  <c r="AC178" i="7"/>
  <c r="AB201" i="7"/>
  <c r="AC173" i="7"/>
  <c r="AB196" i="7"/>
  <c r="AB165" i="7"/>
  <c r="AA188" i="7"/>
  <c r="X195" i="7"/>
  <c r="X204" i="7" s="1"/>
  <c r="Y172" i="7"/>
  <c r="AA177" i="7"/>
  <c r="Z200" i="7"/>
  <c r="AA135" i="7"/>
  <c r="AB115" i="7"/>
  <c r="AB168" i="7"/>
  <c r="AA191" i="7"/>
  <c r="AB174" i="7"/>
  <c r="AA197" i="7"/>
  <c r="Z170" i="7"/>
  <c r="Y193" i="7"/>
  <c r="Z166" i="7"/>
  <c r="Y189" i="7"/>
  <c r="AA179" i="7"/>
  <c r="Z202" i="7"/>
  <c r="AL160" i="7"/>
  <c r="AL183" i="7"/>
  <c r="AL69" i="7"/>
  <c r="AL47" i="7"/>
  <c r="AL91" i="7"/>
  <c r="AL114" i="7"/>
  <c r="AL137" i="7"/>
  <c r="AL25" i="7"/>
  <c r="Y169" i="7"/>
  <c r="Y192" i="7" s="1"/>
  <c r="X181" i="7"/>
  <c r="V59" i="5" l="1"/>
  <c r="P55" i="5"/>
  <c r="P44" i="3"/>
  <c r="Q63" i="2"/>
  <c r="AE161" i="7"/>
  <c r="Y7" i="5"/>
  <c r="Y19" i="2" s="1"/>
  <c r="AA89" i="5"/>
  <c r="AA4" i="2"/>
  <c r="AA9" i="2" s="1"/>
  <c r="Y20" i="5"/>
  <c r="Z21" i="5"/>
  <c r="Z8" i="1"/>
  <c r="Z2" i="1" s="1"/>
  <c r="Z15" i="1" s="1"/>
  <c r="Z25" i="1" s="1"/>
  <c r="Z60" i="1" s="1"/>
  <c r="Z72" i="1" s="1"/>
  <c r="Z76" i="1" s="1"/>
  <c r="X18" i="2"/>
  <c r="Y88" i="5"/>
  <c r="X81" i="5"/>
  <c r="Y185" i="7"/>
  <c r="Z162" i="7"/>
  <c r="P23" i="2"/>
  <c r="P24" i="2" s="1"/>
  <c r="P33" i="2" s="1"/>
  <c r="P62" i="2" s="1"/>
  <c r="P64" i="2" s="1"/>
  <c r="X29" i="2"/>
  <c r="X31" i="2" s="1"/>
  <c r="P14" i="6"/>
  <c r="Q21" i="6"/>
  <c r="Q20" i="6"/>
  <c r="P9" i="3" s="1"/>
  <c r="P13" i="3" s="1"/>
  <c r="P43" i="3" s="1"/>
  <c r="P93" i="5"/>
  <c r="Q3" i="6"/>
  <c r="AC168" i="7"/>
  <c r="AB191" i="7"/>
  <c r="AD173" i="7"/>
  <c r="AC196" i="7"/>
  <c r="Z180" i="7"/>
  <c r="Y203" i="7"/>
  <c r="AC167" i="7"/>
  <c r="AB190" i="7"/>
  <c r="AB175" i="7"/>
  <c r="AA198" i="7"/>
  <c r="AC174" i="7"/>
  <c r="AB197" i="7"/>
  <c r="AB177" i="7"/>
  <c r="AA200" i="7"/>
  <c r="AC165" i="7"/>
  <c r="AB188" i="7"/>
  <c r="AB171" i="7"/>
  <c r="AA194" i="7"/>
  <c r="AB179" i="7"/>
  <c r="AA202" i="7"/>
  <c r="AA166" i="7"/>
  <c r="Z189" i="7"/>
  <c r="AA170" i="7"/>
  <c r="Z193" i="7"/>
  <c r="AB135" i="7"/>
  <c r="AC115" i="7"/>
  <c r="Z172" i="7"/>
  <c r="Y195" i="7"/>
  <c r="Y204" i="7" s="1"/>
  <c r="AD178" i="7"/>
  <c r="AC201" i="7"/>
  <c r="AA176" i="7"/>
  <c r="Z199" i="7"/>
  <c r="AC163" i="7"/>
  <c r="AB186" i="7"/>
  <c r="AC164" i="7"/>
  <c r="AB187" i="7"/>
  <c r="AM91" i="7"/>
  <c r="AM183" i="7"/>
  <c r="AM114" i="7"/>
  <c r="AM25" i="7"/>
  <c r="AM160" i="7"/>
  <c r="AM47" i="7"/>
  <c r="AM69" i="7"/>
  <c r="AM137" i="7"/>
  <c r="Z169" i="7"/>
  <c r="Z192" i="7" s="1"/>
  <c r="Y181" i="7"/>
  <c r="W59" i="5" l="1"/>
  <c r="P45" i="3"/>
  <c r="Q4" i="5" s="1"/>
  <c r="Q13" i="5"/>
  <c r="Q12" i="5" s="1"/>
  <c r="Q6" i="5" s="1"/>
  <c r="Q69" i="5"/>
  <c r="Q68" i="5" s="1"/>
  <c r="Q62" i="5" s="1"/>
  <c r="Q91" i="5" s="1"/>
  <c r="AE184" i="7"/>
  <c r="AF161" i="7"/>
  <c r="Z7" i="5"/>
  <c r="AB89" i="5"/>
  <c r="AB4" i="2"/>
  <c r="AB9" i="2" s="1"/>
  <c r="AA21" i="5"/>
  <c r="Z20" i="5"/>
  <c r="Z88" i="5"/>
  <c r="Y81" i="5"/>
  <c r="AA8" i="1"/>
  <c r="AA2" i="1" s="1"/>
  <c r="AA15" i="1" s="1"/>
  <c r="AA25" i="1" s="1"/>
  <c r="AA60" i="1" s="1"/>
  <c r="AA72" i="1" s="1"/>
  <c r="AA76" i="1" s="1"/>
  <c r="Z185" i="7"/>
  <c r="AA162" i="7"/>
  <c r="Y29" i="2"/>
  <c r="Y31" i="2" s="1"/>
  <c r="Y18" i="2"/>
  <c r="Z19" i="2"/>
  <c r="Q12" i="6"/>
  <c r="Q13" i="6" s="1"/>
  <c r="R15" i="6" s="1"/>
  <c r="AD164" i="7"/>
  <c r="AC187" i="7"/>
  <c r="AD163" i="7"/>
  <c r="AC186" i="7"/>
  <c r="AE178" i="7"/>
  <c r="AD201" i="7"/>
  <c r="AC171" i="7"/>
  <c r="AB194" i="7"/>
  <c r="AC175" i="7"/>
  <c r="AB198" i="7"/>
  <c r="AA172" i="7"/>
  <c r="Z195" i="7"/>
  <c r="AC135" i="7"/>
  <c r="AD115" i="7"/>
  <c r="Z204" i="7"/>
  <c r="AD167" i="7"/>
  <c r="AC190" i="7"/>
  <c r="AB166" i="7"/>
  <c r="AA189" i="7"/>
  <c r="AD165" i="7"/>
  <c r="AC188" i="7"/>
  <c r="AE173" i="7"/>
  <c r="AD196" i="7"/>
  <c r="AA180" i="7"/>
  <c r="Z203" i="7"/>
  <c r="AB176" i="7"/>
  <c r="AA199" i="7"/>
  <c r="AB170" i="7"/>
  <c r="AA193" i="7"/>
  <c r="AC179" i="7"/>
  <c r="AB202" i="7"/>
  <c r="AC177" i="7"/>
  <c r="AB200" i="7"/>
  <c r="AD174" i="7"/>
  <c r="AC197" i="7"/>
  <c r="AD168" i="7"/>
  <c r="AC191" i="7"/>
  <c r="AN69" i="7"/>
  <c r="AN91" i="7"/>
  <c r="AN183" i="7"/>
  <c r="AN137" i="7"/>
  <c r="AN114" i="7"/>
  <c r="AN47" i="7"/>
  <c r="AN160" i="7"/>
  <c r="AN25" i="7"/>
  <c r="AA169" i="7"/>
  <c r="AA192" i="7" s="1"/>
  <c r="Z181" i="7"/>
  <c r="X59" i="5" l="1"/>
  <c r="Q55" i="5"/>
  <c r="Q93" i="5" s="1"/>
  <c r="R63" i="2"/>
  <c r="Q44" i="3"/>
  <c r="AF184" i="7"/>
  <c r="AG161" i="7"/>
  <c r="AA7" i="5"/>
  <c r="AC89" i="5"/>
  <c r="AC4" i="2"/>
  <c r="AC9" i="2" s="1"/>
  <c r="AB8" i="1"/>
  <c r="AB2" i="1" s="1"/>
  <c r="AB15" i="1" s="1"/>
  <c r="AB25" i="1" s="1"/>
  <c r="AB60" i="1" s="1"/>
  <c r="AB72" i="1" s="1"/>
  <c r="AB76" i="1" s="1"/>
  <c r="AD89" i="5" s="1"/>
  <c r="AB21" i="5"/>
  <c r="AA20" i="5"/>
  <c r="Z18" i="2"/>
  <c r="AA88" i="5"/>
  <c r="Z81" i="5"/>
  <c r="AA185" i="7"/>
  <c r="AB162" i="7"/>
  <c r="Q14" i="6"/>
  <c r="R12" i="6" s="1"/>
  <c r="R13" i="6" s="1"/>
  <c r="S15" i="6" s="1"/>
  <c r="Q23" i="2"/>
  <c r="Q24" i="2" s="1"/>
  <c r="Q33" i="2" s="1"/>
  <c r="Q62" i="2" s="1"/>
  <c r="Q64" i="2" s="1"/>
  <c r="Z29" i="2"/>
  <c r="Z31" i="2" s="1"/>
  <c r="AA19" i="2"/>
  <c r="R3" i="6"/>
  <c r="R20" i="6"/>
  <c r="Q9" i="3" s="1"/>
  <c r="Q13" i="3" s="1"/>
  <c r="Q43" i="3" s="1"/>
  <c r="R21" i="6"/>
  <c r="AC170" i="7"/>
  <c r="AB193" i="7"/>
  <c r="AE165" i="7"/>
  <c r="AD188" i="7"/>
  <c r="AB172" i="7"/>
  <c r="AA195" i="7"/>
  <c r="AD135" i="7"/>
  <c r="AE115" i="7"/>
  <c r="AE163" i="7"/>
  <c r="AD186" i="7"/>
  <c r="AE174" i="7"/>
  <c r="AD197" i="7"/>
  <c r="AC176" i="7"/>
  <c r="AB199" i="7"/>
  <c r="AC166" i="7"/>
  <c r="AB189" i="7"/>
  <c r="AD177" i="7"/>
  <c r="AC200" i="7"/>
  <c r="AB180" i="7"/>
  <c r="AA203" i="7"/>
  <c r="AA204" i="7" s="1"/>
  <c r="AD175" i="7"/>
  <c r="AC198" i="7"/>
  <c r="AE167" i="7"/>
  <c r="AD190" i="7"/>
  <c r="AD171" i="7"/>
  <c r="AC194" i="7"/>
  <c r="AE168" i="7"/>
  <c r="AD191" i="7"/>
  <c r="AD179" i="7"/>
  <c r="AC202" i="7"/>
  <c r="AF173" i="7"/>
  <c r="AE196" i="7"/>
  <c r="AF178" i="7"/>
  <c r="AE201" i="7"/>
  <c r="AE164" i="7"/>
  <c r="AD187" i="7"/>
  <c r="AO183" i="7"/>
  <c r="AO91" i="7"/>
  <c r="AO25" i="7"/>
  <c r="AO69" i="7"/>
  <c r="AO137" i="7"/>
  <c r="AO160" i="7"/>
  <c r="AO114" i="7"/>
  <c r="AO47" i="7"/>
  <c r="AB169" i="7"/>
  <c r="AB192" i="7" s="1"/>
  <c r="AA181" i="7"/>
  <c r="Q45" i="3" l="1"/>
  <c r="R4" i="5" s="1"/>
  <c r="S63" i="2" s="1"/>
  <c r="Y59" i="5"/>
  <c r="R13" i="5"/>
  <c r="R12" i="5" s="1"/>
  <c r="R6" i="5" s="1"/>
  <c r="R69" i="5"/>
  <c r="R68" i="5" s="1"/>
  <c r="R62" i="5" s="1"/>
  <c r="R91" i="5" s="1"/>
  <c r="AG184" i="7"/>
  <c r="AH161" i="7"/>
  <c r="AB7" i="5"/>
  <c r="AD4" i="2"/>
  <c r="AD9" i="2" s="1"/>
  <c r="AB88" i="5"/>
  <c r="AA81" i="5"/>
  <c r="AC8" i="1"/>
  <c r="AC2" i="1" s="1"/>
  <c r="AC15" i="1" s="1"/>
  <c r="AC25" i="1" s="1"/>
  <c r="AC60" i="1" s="1"/>
  <c r="AC72" i="1" s="1"/>
  <c r="AC76" i="1" s="1"/>
  <c r="AE89" i="5" s="1"/>
  <c r="AA18" i="2"/>
  <c r="AB20" i="5"/>
  <c r="AC21" i="5"/>
  <c r="AB185" i="7"/>
  <c r="AC162" i="7"/>
  <c r="AA29" i="2"/>
  <c r="AA31" i="2" s="1"/>
  <c r="AB19" i="2"/>
  <c r="R14" i="6"/>
  <c r="S20" i="6"/>
  <c r="R9" i="3" s="1"/>
  <c r="R13" i="3" s="1"/>
  <c r="R43" i="3" s="1"/>
  <c r="S21" i="6"/>
  <c r="AD166" i="7"/>
  <c r="AC189" i="7"/>
  <c r="AF165" i="7"/>
  <c r="AE188" i="7"/>
  <c r="AF168" i="7"/>
  <c r="AE191" i="7"/>
  <c r="AC180" i="7"/>
  <c r="AB203" i="7"/>
  <c r="AE179" i="7"/>
  <c r="AD202" i="7"/>
  <c r="AE171" i="7"/>
  <c r="AD194" i="7"/>
  <c r="AE175" i="7"/>
  <c r="AD198" i="7"/>
  <c r="AE177" i="7"/>
  <c r="AD200" i="7"/>
  <c r="AG178" i="7"/>
  <c r="AF201" i="7"/>
  <c r="AF174" i="7"/>
  <c r="AE197" i="7"/>
  <c r="AG173" i="7"/>
  <c r="AF196" i="7"/>
  <c r="AF167" i="7"/>
  <c r="AE190" i="7"/>
  <c r="AE135" i="7"/>
  <c r="AF115" i="7"/>
  <c r="AF164" i="7"/>
  <c r="AE187" i="7"/>
  <c r="AD176" i="7"/>
  <c r="AC199" i="7"/>
  <c r="AF163" i="7"/>
  <c r="AE186" i="7"/>
  <c r="AC172" i="7"/>
  <c r="AB195" i="7"/>
  <c r="AB204" i="7" s="1"/>
  <c r="AD170" i="7"/>
  <c r="AC193" i="7"/>
  <c r="AP160" i="7"/>
  <c r="AP114" i="7"/>
  <c r="AP69" i="7"/>
  <c r="AP91" i="7"/>
  <c r="AP47" i="7"/>
  <c r="AP25" i="7"/>
  <c r="AP183" i="7"/>
  <c r="AP137" i="7"/>
  <c r="AC169" i="7"/>
  <c r="AC192" i="7" s="1"/>
  <c r="AB181" i="7"/>
  <c r="R55" i="5" l="1"/>
  <c r="R93" i="5" s="1"/>
  <c r="R44" i="3"/>
  <c r="R45" i="3" s="1"/>
  <c r="S4" i="5" s="1"/>
  <c r="Z59" i="5"/>
  <c r="S13" i="5"/>
  <c r="S12" i="5" s="1"/>
  <c r="S6" i="5" s="1"/>
  <c r="S69" i="5"/>
  <c r="S68" i="5" s="1"/>
  <c r="S62" i="5" s="1"/>
  <c r="S91" i="5" s="1"/>
  <c r="AI161" i="7"/>
  <c r="AH184" i="7"/>
  <c r="AC7" i="5"/>
  <c r="AC19" i="2" s="1"/>
  <c r="AE4" i="2"/>
  <c r="AE9" i="2" s="1"/>
  <c r="AD8" i="1"/>
  <c r="AD2" i="1" s="1"/>
  <c r="AD15" i="1" s="1"/>
  <c r="AD25" i="1" s="1"/>
  <c r="AD60" i="1" s="1"/>
  <c r="AD72" i="1" s="1"/>
  <c r="AD76" i="1" s="1"/>
  <c r="AC20" i="5"/>
  <c r="AD21" i="5"/>
  <c r="AC88" i="5"/>
  <c r="AB81" i="5"/>
  <c r="AB18" i="2"/>
  <c r="AC185" i="7"/>
  <c r="AD162" i="7"/>
  <c r="R23" i="2"/>
  <c r="R24" i="2" s="1"/>
  <c r="R33" i="2" s="1"/>
  <c r="R62" i="2" s="1"/>
  <c r="R64" i="2" s="1"/>
  <c r="AB29" i="2"/>
  <c r="AB31" i="2" s="1"/>
  <c r="S3" i="6"/>
  <c r="S12" i="6"/>
  <c r="S13" i="6" s="1"/>
  <c r="T15" i="6" s="1"/>
  <c r="AF135" i="7"/>
  <c r="AG115" i="7"/>
  <c r="AF177" i="7"/>
  <c r="AE200" i="7"/>
  <c r="AD180" i="7"/>
  <c r="AC203" i="7"/>
  <c r="AH178" i="7"/>
  <c r="AG201" i="7"/>
  <c r="AG165" i="7"/>
  <c r="AF188" i="7"/>
  <c r="AF175" i="7"/>
  <c r="AE198" i="7"/>
  <c r="AF179" i="7"/>
  <c r="AE202" i="7"/>
  <c r="AG168" i="7"/>
  <c r="AF191" i="7"/>
  <c r="AF171" i="7"/>
  <c r="AE194" i="7"/>
  <c r="AE170" i="7"/>
  <c r="AD193" i="7"/>
  <c r="AG163" i="7"/>
  <c r="AF186" i="7"/>
  <c r="AG167" i="7"/>
  <c r="AF190" i="7"/>
  <c r="AD172" i="7"/>
  <c r="AC195" i="7"/>
  <c r="AC204" i="7" s="1"/>
  <c r="AE176" i="7"/>
  <c r="AD199" i="7"/>
  <c r="AG164" i="7"/>
  <c r="AF187" i="7"/>
  <c r="AH173" i="7"/>
  <c r="AG196" i="7"/>
  <c r="AG174" i="7"/>
  <c r="AF197" i="7"/>
  <c r="AE166" i="7"/>
  <c r="AD189" i="7"/>
  <c r="AQ91" i="7"/>
  <c r="AQ25" i="7"/>
  <c r="AQ114" i="7"/>
  <c r="AQ160" i="7"/>
  <c r="AQ47" i="7"/>
  <c r="AQ69" i="7"/>
  <c r="AQ183" i="7"/>
  <c r="AQ137" i="7"/>
  <c r="AD169" i="7"/>
  <c r="AD192" i="7" s="1"/>
  <c r="AC181" i="7"/>
  <c r="AA59" i="5" l="1"/>
  <c r="S55" i="5"/>
  <c r="AI184" i="7"/>
  <c r="AJ161" i="7"/>
  <c r="AD7" i="5"/>
  <c r="AD19" i="2" s="1"/>
  <c r="AF89" i="5"/>
  <c r="AF4" i="2"/>
  <c r="AF9" i="2" s="1"/>
  <c r="AE8" i="1"/>
  <c r="AE2" i="1" s="1"/>
  <c r="AE15" i="1" s="1"/>
  <c r="AE25" i="1" s="1"/>
  <c r="AE60" i="1" s="1"/>
  <c r="AE72" i="1" s="1"/>
  <c r="AE76" i="1" s="1"/>
  <c r="AD20" i="5"/>
  <c r="AE21" i="5"/>
  <c r="AC18" i="2"/>
  <c r="AD88" i="5"/>
  <c r="AC81" i="5"/>
  <c r="AD185" i="7"/>
  <c r="AE162" i="7"/>
  <c r="S23" i="2"/>
  <c r="S24" i="2" s="1"/>
  <c r="S33" i="2" s="1"/>
  <c r="S62" i="2" s="1"/>
  <c r="S64" i="2" s="1"/>
  <c r="AC29" i="2"/>
  <c r="AC31" i="2" s="1"/>
  <c r="S14" i="6"/>
  <c r="T20" i="6"/>
  <c r="S9" i="3" s="1"/>
  <c r="S13" i="3" s="1"/>
  <c r="S43" i="3" s="1"/>
  <c r="T21" i="6"/>
  <c r="T3" i="6"/>
  <c r="S44" i="3"/>
  <c r="T63" i="2"/>
  <c r="AH174" i="7"/>
  <c r="AG197" i="7"/>
  <c r="AF176" i="7"/>
  <c r="AE199" i="7"/>
  <c r="AF170" i="7"/>
  <c r="AE193" i="7"/>
  <c r="AH168" i="7"/>
  <c r="AG191" i="7"/>
  <c r="AI178" i="7"/>
  <c r="AH201" i="7"/>
  <c r="AG135" i="7"/>
  <c r="AH115" i="7"/>
  <c r="AF166" i="7"/>
  <c r="AE189" i="7"/>
  <c r="AH164" i="7"/>
  <c r="AG187" i="7"/>
  <c r="AH163" i="7"/>
  <c r="AG186" i="7"/>
  <c r="AH167" i="7"/>
  <c r="AG190" i="7"/>
  <c r="AG175" i="7"/>
  <c r="AF198" i="7"/>
  <c r="AG177" i="7"/>
  <c r="AF200" i="7"/>
  <c r="AD204" i="7"/>
  <c r="AI173" i="7"/>
  <c r="AH196" i="7"/>
  <c r="AE172" i="7"/>
  <c r="AD195" i="7"/>
  <c r="AG171" i="7"/>
  <c r="AF194" i="7"/>
  <c r="AG179" i="7"/>
  <c r="AF202" i="7"/>
  <c r="AH165" i="7"/>
  <c r="AG188" i="7"/>
  <c r="AE180" i="7"/>
  <c r="AD203" i="7"/>
  <c r="AR69" i="7"/>
  <c r="AR47" i="7"/>
  <c r="AR137" i="7"/>
  <c r="AR91" i="7"/>
  <c r="AR160" i="7"/>
  <c r="AR25" i="7"/>
  <c r="AR183" i="7"/>
  <c r="AR114" i="7"/>
  <c r="AE169" i="7"/>
  <c r="AE192" i="7" s="1"/>
  <c r="AD181" i="7"/>
  <c r="AB59" i="5" l="1"/>
  <c r="T13" i="5"/>
  <c r="T12" i="5" s="1"/>
  <c r="T6" i="5" s="1"/>
  <c r="T69" i="5"/>
  <c r="T68" i="5" s="1"/>
  <c r="T62" i="5" s="1"/>
  <c r="T91" i="5" s="1"/>
  <c r="AJ184" i="7"/>
  <c r="AK161" i="7"/>
  <c r="AE7" i="5"/>
  <c r="S45" i="3"/>
  <c r="T4" i="5" s="1"/>
  <c r="AD18" i="2"/>
  <c r="AG89" i="5"/>
  <c r="AG4" i="2"/>
  <c r="AG9" i="2" s="1"/>
  <c r="AF21" i="5"/>
  <c r="AE20" i="5"/>
  <c r="AE88" i="5"/>
  <c r="AD81" i="5"/>
  <c r="AF8" i="1"/>
  <c r="AF2" i="1" s="1"/>
  <c r="AF15" i="1" s="1"/>
  <c r="AF25" i="1" s="1"/>
  <c r="AF60" i="1" s="1"/>
  <c r="AF72" i="1" s="1"/>
  <c r="AF76" i="1" s="1"/>
  <c r="AE185" i="7"/>
  <c r="AF162" i="7"/>
  <c r="AD29" i="2"/>
  <c r="AD31" i="2" s="1"/>
  <c r="AE19" i="2"/>
  <c r="S93" i="5"/>
  <c r="T12" i="6"/>
  <c r="T13" i="6" s="1"/>
  <c r="U15" i="6" s="1"/>
  <c r="AF180" i="7"/>
  <c r="AE203" i="7"/>
  <c r="AF172" i="7"/>
  <c r="AE195" i="7"/>
  <c r="AH175" i="7"/>
  <c r="AG198" i="7"/>
  <c r="AE204" i="7"/>
  <c r="AI168" i="7"/>
  <c r="AH191" i="7"/>
  <c r="AG176" i="7"/>
  <c r="AF199" i="7"/>
  <c r="AI163" i="7"/>
  <c r="AH186" i="7"/>
  <c r="AI167" i="7"/>
  <c r="AH190" i="7"/>
  <c r="AI164" i="7"/>
  <c r="AH187" i="7"/>
  <c r="AH179" i="7"/>
  <c r="AG202" i="7"/>
  <c r="AG166" i="7"/>
  <c r="AF189" i="7"/>
  <c r="AI165" i="7"/>
  <c r="AH188" i="7"/>
  <c r="AH171" i="7"/>
  <c r="AG194" i="7"/>
  <c r="AJ173" i="7"/>
  <c r="AI196" i="7"/>
  <c r="AH177" i="7"/>
  <c r="AG200" i="7"/>
  <c r="AH135" i="7"/>
  <c r="AI115" i="7"/>
  <c r="AJ178" i="7"/>
  <c r="AI201" i="7"/>
  <c r="AG170" i="7"/>
  <c r="AF193" i="7"/>
  <c r="AI174" i="7"/>
  <c r="AH197" i="7"/>
  <c r="AS91" i="7"/>
  <c r="AS25" i="7"/>
  <c r="AS47" i="7"/>
  <c r="AS137" i="7"/>
  <c r="AS160" i="7"/>
  <c r="AS69" i="7"/>
  <c r="AS183" i="7"/>
  <c r="AS114" i="7"/>
  <c r="AF169" i="7"/>
  <c r="AF192" i="7" s="1"/>
  <c r="AE181" i="7"/>
  <c r="AC59" i="5" l="1"/>
  <c r="T55" i="5"/>
  <c r="T93" i="5" s="1"/>
  <c r="T44" i="3"/>
  <c r="U63" i="2"/>
  <c r="AL161" i="7"/>
  <c r="AL184" i="7" s="1"/>
  <c r="AK184" i="7"/>
  <c r="AM161" i="7"/>
  <c r="AN161" i="7" s="1"/>
  <c r="AF7" i="5"/>
  <c r="AH89" i="5"/>
  <c r="AH4" i="2"/>
  <c r="AH9" i="2" s="1"/>
  <c r="AE18" i="2"/>
  <c r="AG21" i="5"/>
  <c r="AF20" i="5"/>
  <c r="AG8" i="1"/>
  <c r="AG2" i="1" s="1"/>
  <c r="AG15" i="1" s="1"/>
  <c r="AG25" i="1" s="1"/>
  <c r="AG60" i="1" s="1"/>
  <c r="AG72" i="1" s="1"/>
  <c r="AG76" i="1" s="1"/>
  <c r="AF88" i="5"/>
  <c r="AE81" i="5"/>
  <c r="AF185" i="7"/>
  <c r="AG162" i="7"/>
  <c r="T23" i="2"/>
  <c r="T24" i="2" s="1"/>
  <c r="T33" i="2" s="1"/>
  <c r="T62" i="2" s="1"/>
  <c r="T64" i="2" s="1"/>
  <c r="AE29" i="2"/>
  <c r="AE31" i="2" s="1"/>
  <c r="AF19" i="2"/>
  <c r="U20" i="6"/>
  <c r="T9" i="3" s="1"/>
  <c r="T13" i="3" s="1"/>
  <c r="T43" i="3" s="1"/>
  <c r="U21" i="6"/>
  <c r="U3" i="6"/>
  <c r="T14" i="6"/>
  <c r="AJ174" i="7"/>
  <c r="AI197" i="7"/>
  <c r="AI177" i="7"/>
  <c r="AH200" i="7"/>
  <c r="AH166" i="7"/>
  <c r="AG189" i="7"/>
  <c r="AG172" i="7"/>
  <c r="AF195" i="7"/>
  <c r="AF204" i="7" s="1"/>
  <c r="AI135" i="7"/>
  <c r="AJ115" i="7"/>
  <c r="AJ163" i="7"/>
  <c r="AI186" i="7"/>
  <c r="AH170" i="7"/>
  <c r="AG193" i="7"/>
  <c r="AI179" i="7"/>
  <c r="AH202" i="7"/>
  <c r="AJ167" i="7"/>
  <c r="AI190" i="7"/>
  <c r="AJ168" i="7"/>
  <c r="AI191" i="7"/>
  <c r="AK178" i="7"/>
  <c r="AJ201" i="7"/>
  <c r="AI171" i="7"/>
  <c r="AH194" i="7"/>
  <c r="AJ164" i="7"/>
  <c r="AI187" i="7"/>
  <c r="AH176" i="7"/>
  <c r="AG199" i="7"/>
  <c r="AK173" i="7"/>
  <c r="AJ196" i="7"/>
  <c r="AJ165" i="7"/>
  <c r="AI188" i="7"/>
  <c r="AI175" i="7"/>
  <c r="AH198" i="7"/>
  <c r="AG180" i="7"/>
  <c r="AF203" i="7"/>
  <c r="AT69" i="7"/>
  <c r="AT114" i="7"/>
  <c r="AT137" i="7"/>
  <c r="AT25" i="7"/>
  <c r="AT160" i="7"/>
  <c r="AT47" i="7"/>
  <c r="AT183" i="7"/>
  <c r="AT91" i="7"/>
  <c r="AG169" i="7"/>
  <c r="AG192" i="7" s="1"/>
  <c r="AF181" i="7"/>
  <c r="AD59" i="5" l="1"/>
  <c r="T45" i="3"/>
  <c r="U4" i="5" s="1"/>
  <c r="V63" i="2" s="1"/>
  <c r="U13" i="5"/>
  <c r="U12" i="5" s="1"/>
  <c r="U6" i="5" s="1"/>
  <c r="U69" i="5"/>
  <c r="U68" i="5" s="1"/>
  <c r="U62" i="5" s="1"/>
  <c r="U91" i="5" s="1"/>
  <c r="AM184" i="7"/>
  <c r="AG7" i="5"/>
  <c r="AI89" i="5"/>
  <c r="AI4" i="2"/>
  <c r="AI9" i="2" s="1"/>
  <c r="AG88" i="5"/>
  <c r="AF81" i="5"/>
  <c r="AG20" i="5"/>
  <c r="AH21" i="5"/>
  <c r="AH8" i="1"/>
  <c r="AH2" i="1" s="1"/>
  <c r="AH15" i="1" s="1"/>
  <c r="AH25" i="1" s="1"/>
  <c r="AH60" i="1" s="1"/>
  <c r="AH72" i="1" s="1"/>
  <c r="AH76" i="1" s="1"/>
  <c r="AJ89" i="5" s="1"/>
  <c r="AG185" i="7"/>
  <c r="AH162" i="7"/>
  <c r="AF29" i="2"/>
  <c r="AF31" i="2" s="1"/>
  <c r="AF18" i="2"/>
  <c r="U12" i="6"/>
  <c r="U13" i="6" s="1"/>
  <c r="V15" i="6" s="1"/>
  <c r="AN184" i="7"/>
  <c r="AO161" i="7"/>
  <c r="AK168" i="7"/>
  <c r="AJ191" i="7"/>
  <c r="AK164" i="7"/>
  <c r="AJ187" i="7"/>
  <c r="AK163" i="7"/>
  <c r="AJ186" i="7"/>
  <c r="AH172" i="7"/>
  <c r="AG195" i="7"/>
  <c r="AJ177" i="7"/>
  <c r="AI200" i="7"/>
  <c r="AL178" i="7"/>
  <c r="AK201" i="7"/>
  <c r="AK167" i="7"/>
  <c r="AJ190" i="7"/>
  <c r="AJ135" i="7"/>
  <c r="AK115" i="7"/>
  <c r="AG204" i="7"/>
  <c r="AJ171" i="7"/>
  <c r="AI194" i="7"/>
  <c r="AJ179" i="7"/>
  <c r="AI202" i="7"/>
  <c r="AH180" i="7"/>
  <c r="AG203" i="7"/>
  <c r="AL173" i="7"/>
  <c r="AK196" i="7"/>
  <c r="AJ175" i="7"/>
  <c r="AI198" i="7"/>
  <c r="AK165" i="7"/>
  <c r="AJ188" i="7"/>
  <c r="AI176" i="7"/>
  <c r="AH199" i="7"/>
  <c r="AI170" i="7"/>
  <c r="AH193" i="7"/>
  <c r="AI166" i="7"/>
  <c r="AH189" i="7"/>
  <c r="AK174" i="7"/>
  <c r="AJ197" i="7"/>
  <c r="AU91" i="7"/>
  <c r="AU25" i="7"/>
  <c r="AU160" i="7"/>
  <c r="AU137" i="7"/>
  <c r="AU183" i="7"/>
  <c r="AU114" i="7"/>
  <c r="AU47" i="7"/>
  <c r="AU69" i="7"/>
  <c r="AH169" i="7"/>
  <c r="AH192" i="7" s="1"/>
  <c r="AG181" i="7"/>
  <c r="AE59" i="5" l="1"/>
  <c r="U44" i="3"/>
  <c r="U55" i="5"/>
  <c r="U93" i="5" s="1"/>
  <c r="AH7" i="5"/>
  <c r="AH19" i="2" s="1"/>
  <c r="AG19" i="2"/>
  <c r="AH88" i="5"/>
  <c r="AG81" i="5"/>
  <c r="AI8" i="1"/>
  <c r="AI2" i="1" s="1"/>
  <c r="AI15" i="1" s="1"/>
  <c r="AI25" i="1" s="1"/>
  <c r="AI60" i="1" s="1"/>
  <c r="AI72" i="1" s="1"/>
  <c r="AI76" i="1" s="1"/>
  <c r="AK89" i="5" s="1"/>
  <c r="AH20" i="5"/>
  <c r="AI21" i="5"/>
  <c r="AJ4" i="2"/>
  <c r="AJ9" i="2" s="1"/>
  <c r="AH185" i="7"/>
  <c r="AI162" i="7"/>
  <c r="U14" i="6"/>
  <c r="V12" i="6" s="1"/>
  <c r="V13" i="6" s="1"/>
  <c r="W15" i="6" s="1"/>
  <c r="U23" i="2"/>
  <c r="U24" i="2" s="1"/>
  <c r="U33" i="2" s="1"/>
  <c r="U62" i="2" s="1"/>
  <c r="U64" i="2" s="1"/>
  <c r="AG29" i="2"/>
  <c r="AG31" i="2" s="1"/>
  <c r="AG18" i="2"/>
  <c r="V20" i="6"/>
  <c r="U9" i="3" s="1"/>
  <c r="U13" i="3" s="1"/>
  <c r="U43" i="3" s="1"/>
  <c r="U45" i="3" s="1"/>
  <c r="V4" i="5" s="1"/>
  <c r="V21" i="6"/>
  <c r="V3" i="6"/>
  <c r="AJ170" i="7"/>
  <c r="AI193" i="7"/>
  <c r="AK177" i="7"/>
  <c r="AJ200" i="7"/>
  <c r="AM173" i="7"/>
  <c r="AL196" i="7"/>
  <c r="AK135" i="7"/>
  <c r="AL115" i="7"/>
  <c r="AL168" i="7"/>
  <c r="AK191" i="7"/>
  <c r="AJ176" i="7"/>
  <c r="AI199" i="7"/>
  <c r="AM178" i="7"/>
  <c r="AL201" i="7"/>
  <c r="AI172" i="7"/>
  <c r="AH195" i="7"/>
  <c r="AH204" i="7" s="1"/>
  <c r="AL164" i="7"/>
  <c r="AK187" i="7"/>
  <c r="AO184" i="7"/>
  <c r="AP161" i="7"/>
  <c r="AL174" i="7"/>
  <c r="AK197" i="7"/>
  <c r="AL165" i="7"/>
  <c r="AK188" i="7"/>
  <c r="AL167" i="7"/>
  <c r="AK190" i="7"/>
  <c r="AL163" i="7"/>
  <c r="AK186" i="7"/>
  <c r="AK179" i="7"/>
  <c r="AJ202" i="7"/>
  <c r="AJ166" i="7"/>
  <c r="AI189" i="7"/>
  <c r="AK175" i="7"/>
  <c r="AJ198" i="7"/>
  <c r="AI180" i="7"/>
  <c r="AH203" i="7"/>
  <c r="AK171" i="7"/>
  <c r="AJ194" i="7"/>
  <c r="AV183" i="7"/>
  <c r="AV137" i="7"/>
  <c r="AV25" i="7"/>
  <c r="AV114" i="7"/>
  <c r="AV91" i="7"/>
  <c r="AV160" i="7"/>
  <c r="AV69" i="7"/>
  <c r="AV47" i="7"/>
  <c r="AI169" i="7"/>
  <c r="AI192" i="7" s="1"/>
  <c r="AH181" i="7"/>
  <c r="AF59" i="5" l="1"/>
  <c r="V13" i="5"/>
  <c r="V12" i="5" s="1"/>
  <c r="V6" i="5" s="1"/>
  <c r="V55" i="5" s="1"/>
  <c r="V69" i="5"/>
  <c r="V68" i="5" s="1"/>
  <c r="V62" i="5" s="1"/>
  <c r="V91" i="5" s="1"/>
  <c r="AI7" i="5"/>
  <c r="AH18" i="2"/>
  <c r="AJ8" i="1"/>
  <c r="AJ2" i="1" s="1"/>
  <c r="AJ15" i="1" s="1"/>
  <c r="AJ25" i="1" s="1"/>
  <c r="AJ60" i="1" s="1"/>
  <c r="AJ72" i="1" s="1"/>
  <c r="AJ76" i="1" s="1"/>
  <c r="AK4" i="2"/>
  <c r="AK9" i="2" s="1"/>
  <c r="AI20" i="5"/>
  <c r="AJ21" i="5"/>
  <c r="AI88" i="5"/>
  <c r="AH81" i="5"/>
  <c r="AI185" i="7"/>
  <c r="AJ162" i="7"/>
  <c r="W63" i="2"/>
  <c r="V44" i="3"/>
  <c r="AH29" i="2"/>
  <c r="AH31" i="2" s="1"/>
  <c r="V14" i="6"/>
  <c r="W20" i="6"/>
  <c r="V9" i="3" s="1"/>
  <c r="V13" i="3" s="1"/>
  <c r="V43" i="3" s="1"/>
  <c r="W21" i="6"/>
  <c r="AL177" i="7"/>
  <c r="AK200" i="7"/>
  <c r="AL171" i="7"/>
  <c r="AK194" i="7"/>
  <c r="AL179" i="7"/>
  <c r="AK202" i="7"/>
  <c r="AM174" i="7"/>
  <c r="AL197" i="7"/>
  <c r="AM164" i="7"/>
  <c r="AL187" i="7"/>
  <c r="AN178" i="7"/>
  <c r="AM201" i="7"/>
  <c r="AM168" i="7"/>
  <c r="AL191" i="7"/>
  <c r="AN173" i="7"/>
  <c r="AM196" i="7"/>
  <c r="AP184" i="7"/>
  <c r="AQ161" i="7"/>
  <c r="AL135" i="7"/>
  <c r="AM115" i="7"/>
  <c r="AK170" i="7"/>
  <c r="AJ193" i="7"/>
  <c r="AL175" i="7"/>
  <c r="AK198" i="7"/>
  <c r="AM167" i="7"/>
  <c r="AL190" i="7"/>
  <c r="AJ180" i="7"/>
  <c r="AI203" i="7"/>
  <c r="AI204" i="7" s="1"/>
  <c r="AK166" i="7"/>
  <c r="AJ189" i="7"/>
  <c r="AM163" i="7"/>
  <c r="AL186" i="7"/>
  <c r="AM165" i="7"/>
  <c r="AL188" i="7"/>
  <c r="AJ172" i="7"/>
  <c r="AI195" i="7"/>
  <c r="AK176" i="7"/>
  <c r="AJ199" i="7"/>
  <c r="AW183" i="7"/>
  <c r="AW160" i="7"/>
  <c r="AW25" i="7"/>
  <c r="AW137" i="7"/>
  <c r="AW69" i="7"/>
  <c r="AW114" i="7"/>
  <c r="AW91" i="7"/>
  <c r="AW47" i="7"/>
  <c r="AJ169" i="7"/>
  <c r="AJ192" i="7" s="1"/>
  <c r="AI181" i="7"/>
  <c r="AG59" i="5" l="1"/>
  <c r="W13" i="5"/>
  <c r="W12" i="5" s="1"/>
  <c r="W6" i="5" s="1"/>
  <c r="W69" i="5"/>
  <c r="W68" i="5" s="1"/>
  <c r="W62" i="5" s="1"/>
  <c r="W91" i="5" s="1"/>
  <c r="AJ7" i="5"/>
  <c r="AI19" i="2"/>
  <c r="AL89" i="5"/>
  <c r="AL4" i="2"/>
  <c r="AL9" i="2" s="1"/>
  <c r="AK8" i="1"/>
  <c r="AK2" i="1" s="1"/>
  <c r="AK15" i="1" s="1"/>
  <c r="AK25" i="1" s="1"/>
  <c r="AK60" i="1" s="1"/>
  <c r="AK72" i="1" s="1"/>
  <c r="AK76" i="1" s="1"/>
  <c r="AM89" i="5" s="1"/>
  <c r="AJ88" i="5"/>
  <c r="AI81" i="5"/>
  <c r="AJ20" i="5"/>
  <c r="AK21" i="5"/>
  <c r="AJ185" i="7"/>
  <c r="AK162" i="7"/>
  <c r="V23" i="2"/>
  <c r="V24" i="2" s="1"/>
  <c r="V33" i="2" s="1"/>
  <c r="V62" i="2" s="1"/>
  <c r="V64" i="2" s="1"/>
  <c r="V45" i="3"/>
  <c r="W4" i="5" s="1"/>
  <c r="AI29" i="2"/>
  <c r="AI31" i="2" s="1"/>
  <c r="AI18" i="2"/>
  <c r="AJ19" i="2"/>
  <c r="W3" i="6"/>
  <c r="V93" i="5"/>
  <c r="W12" i="6"/>
  <c r="W13" i="6" s="1"/>
  <c r="X15" i="6" s="1"/>
  <c r="AN165" i="7"/>
  <c r="AM188" i="7"/>
  <c r="AN167" i="7"/>
  <c r="AM190" i="7"/>
  <c r="AO178" i="7"/>
  <c r="AN201" i="7"/>
  <c r="AM171" i="7"/>
  <c r="AL194" i="7"/>
  <c r="AK172" i="7"/>
  <c r="AJ195" i="7"/>
  <c r="AJ204" i="7" s="1"/>
  <c r="AQ184" i="7"/>
  <c r="AR161" i="7"/>
  <c r="AL176" i="7"/>
  <c r="AK199" i="7"/>
  <c r="AL166" i="7"/>
  <c r="AK189" i="7"/>
  <c r="AL170" i="7"/>
  <c r="AK193" i="7"/>
  <c r="AO173" i="7"/>
  <c r="AN196" i="7"/>
  <c r="AN174" i="7"/>
  <c r="AM197" i="7"/>
  <c r="AM135" i="7"/>
  <c r="AN115" i="7"/>
  <c r="AN163" i="7"/>
  <c r="AM186" i="7"/>
  <c r="AK180" i="7"/>
  <c r="AJ203" i="7"/>
  <c r="AM175" i="7"/>
  <c r="AL198" i="7"/>
  <c r="AN168" i="7"/>
  <c r="AM191" i="7"/>
  <c r="AN164" i="7"/>
  <c r="AM187" i="7"/>
  <c r="AM179" i="7"/>
  <c r="AL202" i="7"/>
  <c r="AM177" i="7"/>
  <c r="AL200" i="7"/>
  <c r="AX183" i="7"/>
  <c r="AX69" i="7"/>
  <c r="AX137" i="7"/>
  <c r="AX160" i="7"/>
  <c r="AX91" i="7"/>
  <c r="AX47" i="7"/>
  <c r="AX25" i="7"/>
  <c r="AX114" i="7"/>
  <c r="AK169" i="7"/>
  <c r="AK192" i="7" s="1"/>
  <c r="AJ181" i="7"/>
  <c r="AH59" i="5" l="1"/>
  <c r="W55" i="5"/>
  <c r="AK7" i="5"/>
  <c r="AJ18" i="2"/>
  <c r="AK20" i="5"/>
  <c r="AL21" i="5"/>
  <c r="AL2" i="1"/>
  <c r="AL15" i="1" s="1"/>
  <c r="AL25" i="1" s="1"/>
  <c r="AL60" i="1" s="1"/>
  <c r="AL72" i="1" s="1"/>
  <c r="AL76" i="1" s="1"/>
  <c r="AN89" i="5" s="1"/>
  <c r="AL8" i="1"/>
  <c r="AM4" i="2"/>
  <c r="AM9" i="2" s="1"/>
  <c r="AK88" i="5"/>
  <c r="AJ81" i="5"/>
  <c r="AK185" i="7"/>
  <c r="AL162" i="7"/>
  <c r="W14" i="6"/>
  <c r="X12" i="6" s="1"/>
  <c r="X13" i="6" s="1"/>
  <c r="Y15" i="6" s="1"/>
  <c r="X63" i="2"/>
  <c r="W44" i="3"/>
  <c r="W23" i="2"/>
  <c r="W24" i="2" s="1"/>
  <c r="W33" i="2" s="1"/>
  <c r="W62" i="2" s="1"/>
  <c r="W64" i="2" s="1"/>
  <c r="AJ29" i="2"/>
  <c r="AJ31" i="2" s="1"/>
  <c r="X3" i="6"/>
  <c r="X21" i="6"/>
  <c r="X20" i="6"/>
  <c r="W9" i="3" s="1"/>
  <c r="W13" i="3" s="1"/>
  <c r="W43" i="3" s="1"/>
  <c r="AO164" i="7"/>
  <c r="AN187" i="7"/>
  <c r="AO163" i="7"/>
  <c r="AN186" i="7"/>
  <c r="AM170" i="7"/>
  <c r="AL193" i="7"/>
  <c r="AN171" i="7"/>
  <c r="AM194" i="7"/>
  <c r="AO167" i="7"/>
  <c r="AN190" i="7"/>
  <c r="AN135" i="7"/>
  <c r="AO115" i="7"/>
  <c r="AL172" i="7"/>
  <c r="AK195" i="7"/>
  <c r="AK204" i="7" s="1"/>
  <c r="AN179" i="7"/>
  <c r="AM202" i="7"/>
  <c r="AN177" i="7"/>
  <c r="AM200" i="7"/>
  <c r="AN175" i="7"/>
  <c r="AM198" i="7"/>
  <c r="AO174" i="7"/>
  <c r="AN197" i="7"/>
  <c r="AM176" i="7"/>
  <c r="AL199" i="7"/>
  <c r="AR184" i="7"/>
  <c r="AS161" i="7"/>
  <c r="AO168" i="7"/>
  <c r="AN191" i="7"/>
  <c r="AL180" i="7"/>
  <c r="AK203" i="7"/>
  <c r="AP173" i="7"/>
  <c r="AO196" i="7"/>
  <c r="AM166" i="7"/>
  <c r="AL189" i="7"/>
  <c r="AP178" i="7"/>
  <c r="AO201" i="7"/>
  <c r="AO165" i="7"/>
  <c r="AN188" i="7"/>
  <c r="AL169" i="7"/>
  <c r="AL192" i="7" s="1"/>
  <c r="AK181" i="7"/>
  <c r="AI59" i="5" l="1"/>
  <c r="X13" i="5"/>
  <c r="X12" i="5" s="1"/>
  <c r="X6" i="5" s="1"/>
  <c r="X69" i="5"/>
  <c r="X68" i="5" s="1"/>
  <c r="X62" i="5" s="1"/>
  <c r="X91" i="5" s="1"/>
  <c r="AL7" i="5"/>
  <c r="AN4" i="2"/>
  <c r="AN9" i="2" s="1"/>
  <c r="AM8" i="1"/>
  <c r="AM2" i="1" s="1"/>
  <c r="AM15" i="1" s="1"/>
  <c r="AM25" i="1" s="1"/>
  <c r="AM60" i="1" s="1"/>
  <c r="AM72" i="1" s="1"/>
  <c r="AM76" i="1" s="1"/>
  <c r="AL88" i="5"/>
  <c r="AK81" i="5"/>
  <c r="AM21" i="5"/>
  <c r="AL20" i="5"/>
  <c r="AL185" i="7"/>
  <c r="AM162" i="7"/>
  <c r="W93" i="5"/>
  <c r="W45" i="3"/>
  <c r="AK29" i="2"/>
  <c r="AK31" i="2" s="1"/>
  <c r="AK18" i="2"/>
  <c r="AK19" i="2"/>
  <c r="AL19" i="2"/>
  <c r="X14" i="6"/>
  <c r="Y21" i="6"/>
  <c r="Y20" i="6"/>
  <c r="X9" i="3" s="1"/>
  <c r="X13" i="3" s="1"/>
  <c r="X43" i="3" s="1"/>
  <c r="AP165" i="7"/>
  <c r="AO188" i="7"/>
  <c r="AO175" i="7"/>
  <c r="AN198" i="7"/>
  <c r="AO135" i="7"/>
  <c r="AP115" i="7"/>
  <c r="AN166" i="7"/>
  <c r="AM189" i="7"/>
  <c r="AP163" i="7"/>
  <c r="AO186" i="7"/>
  <c r="AQ178" i="7"/>
  <c r="AP201" i="7"/>
  <c r="AP174" i="7"/>
  <c r="AO197" i="7"/>
  <c r="AO177" i="7"/>
  <c r="AN200" i="7"/>
  <c r="AM172" i="7"/>
  <c r="AL195" i="7"/>
  <c r="AL204" i="7"/>
  <c r="AN176" i="7"/>
  <c r="AM199" i="7"/>
  <c r="AO179" i="7"/>
  <c r="AN202" i="7"/>
  <c r="AM180" i="7"/>
  <c r="AL203" i="7"/>
  <c r="AS184" i="7"/>
  <c r="AT161" i="7"/>
  <c r="AO171" i="7"/>
  <c r="AN194" i="7"/>
  <c r="AQ173" i="7"/>
  <c r="AP196" i="7"/>
  <c r="AP168" i="7"/>
  <c r="AO191" i="7"/>
  <c r="AP167" i="7"/>
  <c r="AO190" i="7"/>
  <c r="AN170" i="7"/>
  <c r="AM193" i="7"/>
  <c r="AP164" i="7"/>
  <c r="AO187" i="7"/>
  <c r="AM169" i="7"/>
  <c r="AM192" i="7" s="1"/>
  <c r="AL181" i="7"/>
  <c r="AJ59" i="5" l="1"/>
  <c r="Y13" i="5"/>
  <c r="Y12" i="5" s="1"/>
  <c r="Y6" i="5" s="1"/>
  <c r="Y69" i="5"/>
  <c r="Y68" i="5" s="1"/>
  <c r="Y62" i="5" s="1"/>
  <c r="Y91" i="5" s="1"/>
  <c r="X4" i="5"/>
  <c r="X55" i="5" s="1"/>
  <c r="AM7" i="5"/>
  <c r="AO89" i="5"/>
  <c r="AO4" i="2"/>
  <c r="AO9" i="2" s="1"/>
  <c r="AN8" i="1"/>
  <c r="AN2" i="1" s="1"/>
  <c r="AN15" i="1" s="1"/>
  <c r="AN25" i="1" s="1"/>
  <c r="AN60" i="1" s="1"/>
  <c r="AN72" i="1" s="1"/>
  <c r="AN76" i="1" s="1"/>
  <c r="AM88" i="5"/>
  <c r="AL81" i="5"/>
  <c r="AN21" i="5"/>
  <c r="AM20" i="5"/>
  <c r="AM185" i="7"/>
  <c r="AN162" i="7"/>
  <c r="X44" i="3"/>
  <c r="X45" i="3" s="1"/>
  <c r="Y4" i="5" s="1"/>
  <c r="AL29" i="2"/>
  <c r="AL31" i="2" s="1"/>
  <c r="AL18" i="2"/>
  <c r="Y12" i="6"/>
  <c r="Y13" i="6" s="1"/>
  <c r="Z15" i="6" s="1"/>
  <c r="AT184" i="7"/>
  <c r="AU161" i="7"/>
  <c r="AM204" i="7"/>
  <c r="AQ167" i="7"/>
  <c r="AP190" i="7"/>
  <c r="AR173" i="7"/>
  <c r="AQ196" i="7"/>
  <c r="AP179" i="7"/>
  <c r="AO202" i="7"/>
  <c r="AP177" i="7"/>
  <c r="AO200" i="7"/>
  <c r="AR178" i="7"/>
  <c r="AQ201" i="7"/>
  <c r="AO166" i="7"/>
  <c r="AN189" i="7"/>
  <c r="AP175" i="7"/>
  <c r="AO198" i="7"/>
  <c r="AP135" i="7"/>
  <c r="AQ115" i="7"/>
  <c r="AQ164" i="7"/>
  <c r="AP187" i="7"/>
  <c r="AO170" i="7"/>
  <c r="AN193" i="7"/>
  <c r="AQ168" i="7"/>
  <c r="AP191" i="7"/>
  <c r="AP171" i="7"/>
  <c r="AO194" i="7"/>
  <c r="AN180" i="7"/>
  <c r="AM203" i="7"/>
  <c r="AO176" i="7"/>
  <c r="AN199" i="7"/>
  <c r="AN172" i="7"/>
  <c r="AM195" i="7"/>
  <c r="AQ174" i="7"/>
  <c r="AP197" i="7"/>
  <c r="AQ163" i="7"/>
  <c r="AP186" i="7"/>
  <c r="AQ165" i="7"/>
  <c r="AP188" i="7"/>
  <c r="AN169" i="7"/>
  <c r="AN192" i="7" s="1"/>
  <c r="AM181" i="7"/>
  <c r="AK59" i="5" l="1"/>
  <c r="Y55" i="5"/>
  <c r="AN7" i="5"/>
  <c r="AM19" i="2"/>
  <c r="Y63" i="2"/>
  <c r="AP89" i="5"/>
  <c r="AP4" i="2"/>
  <c r="AP9" i="2" s="1"/>
  <c r="AO8" i="1"/>
  <c r="AO2" i="1" s="1"/>
  <c r="AO15" i="1" s="1"/>
  <c r="AO25" i="1" s="1"/>
  <c r="AO60" i="1" s="1"/>
  <c r="AO72" i="1" s="1"/>
  <c r="AO76" i="1" s="1"/>
  <c r="AQ89" i="5" s="1"/>
  <c r="AO21" i="5"/>
  <c r="AN20" i="5"/>
  <c r="AN88" i="5"/>
  <c r="AM81" i="5"/>
  <c r="AN185" i="7"/>
  <c r="AO162" i="7"/>
  <c r="Y3" i="6"/>
  <c r="Y23" i="2"/>
  <c r="Y24" i="2" s="1"/>
  <c r="Y33" i="2" s="1"/>
  <c r="Y62" i="2" s="1"/>
  <c r="X93" i="5"/>
  <c r="X23" i="2"/>
  <c r="X24" i="2" s="1"/>
  <c r="X33" i="2" s="1"/>
  <c r="X62" i="2" s="1"/>
  <c r="X64" i="2" s="1"/>
  <c r="Z3" i="6"/>
  <c r="Y14" i="6"/>
  <c r="Z12" i="6" s="1"/>
  <c r="Z13" i="6" s="1"/>
  <c r="AA15" i="6" s="1"/>
  <c r="Z63" i="2"/>
  <c r="Y44" i="3"/>
  <c r="AM29" i="2"/>
  <c r="AM31" i="2" s="1"/>
  <c r="AM18" i="2"/>
  <c r="Z20" i="6"/>
  <c r="Y9" i="3" s="1"/>
  <c r="Y13" i="3" s="1"/>
  <c r="Y43" i="3" s="1"/>
  <c r="Z21" i="6"/>
  <c r="AQ135" i="7"/>
  <c r="AR115" i="7"/>
  <c r="AS178" i="7"/>
  <c r="AR201" i="7"/>
  <c r="AR167" i="7"/>
  <c r="AQ190" i="7"/>
  <c r="AR165" i="7"/>
  <c r="AQ188" i="7"/>
  <c r="AP176" i="7"/>
  <c r="AO199" i="7"/>
  <c r="AQ171" i="7"/>
  <c r="AP194" i="7"/>
  <c r="AP170" i="7"/>
  <c r="AO193" i="7"/>
  <c r="AP166" i="7"/>
  <c r="AO189" i="7"/>
  <c r="AQ177" i="7"/>
  <c r="AP200" i="7"/>
  <c r="AS173" i="7"/>
  <c r="AR196" i="7"/>
  <c r="AU184" i="7"/>
  <c r="AV161" i="7"/>
  <c r="AQ175" i="7"/>
  <c r="AP198" i="7"/>
  <c r="AQ179" i="7"/>
  <c r="AP202" i="7"/>
  <c r="AR174" i="7"/>
  <c r="AQ197" i="7"/>
  <c r="AR163" i="7"/>
  <c r="AQ186" i="7"/>
  <c r="AO172" i="7"/>
  <c r="AN195" i="7"/>
  <c r="AO180" i="7"/>
  <c r="AN203" i="7"/>
  <c r="AN204" i="7" s="1"/>
  <c r="AR168" i="7"/>
  <c r="AQ191" i="7"/>
  <c r="AR164" i="7"/>
  <c r="AQ187" i="7"/>
  <c r="AO169" i="7"/>
  <c r="AO192" i="7" s="1"/>
  <c r="AN181" i="7"/>
  <c r="AL59" i="5" l="1"/>
  <c r="Z13" i="5"/>
  <c r="Z12" i="5" s="1"/>
  <c r="Z6" i="5" s="1"/>
  <c r="Z69" i="5"/>
  <c r="Z68" i="5" s="1"/>
  <c r="Z62" i="5" s="1"/>
  <c r="Z91" i="5" s="1"/>
  <c r="Y64" i="2"/>
  <c r="AO7" i="5"/>
  <c r="AQ4" i="2"/>
  <c r="AQ9" i="2" s="1"/>
  <c r="AO88" i="5"/>
  <c r="AN81" i="5"/>
  <c r="AP8" i="1"/>
  <c r="AP2" i="1" s="1"/>
  <c r="AP15" i="1" s="1"/>
  <c r="AP25" i="1" s="1"/>
  <c r="AP60" i="1" s="1"/>
  <c r="AP72" i="1" s="1"/>
  <c r="AP76" i="1" s="1"/>
  <c r="AR89" i="5" s="1"/>
  <c r="AN18" i="2"/>
  <c r="AP21" i="5"/>
  <c r="AO20" i="5"/>
  <c r="AO185" i="7"/>
  <c r="AP162" i="7"/>
  <c r="Y45" i="3"/>
  <c r="Z4" i="5" s="1"/>
  <c r="Y93" i="5"/>
  <c r="AN29" i="2"/>
  <c r="AN31" i="2" s="1"/>
  <c r="AN19" i="2"/>
  <c r="Z14" i="6"/>
  <c r="AA21" i="6"/>
  <c r="AA20" i="6"/>
  <c r="Z9" i="3" s="1"/>
  <c r="Z13" i="3" s="1"/>
  <c r="Z43" i="3" s="1"/>
  <c r="AV184" i="7"/>
  <c r="AW161" i="7"/>
  <c r="AS164" i="7"/>
  <c r="AR187" i="7"/>
  <c r="AP180" i="7"/>
  <c r="AO203" i="7"/>
  <c r="AS163" i="7"/>
  <c r="AR186" i="7"/>
  <c r="AR179" i="7"/>
  <c r="AQ202" i="7"/>
  <c r="AR177" i="7"/>
  <c r="AQ200" i="7"/>
  <c r="AR171" i="7"/>
  <c r="AQ194" i="7"/>
  <c r="AS165" i="7"/>
  <c r="AR188" i="7"/>
  <c r="AT178" i="7"/>
  <c r="AS201" i="7"/>
  <c r="AO204" i="7"/>
  <c r="AR135" i="7"/>
  <c r="AS115" i="7"/>
  <c r="AS168" i="7"/>
  <c r="AR191" i="7"/>
  <c r="AP172" i="7"/>
  <c r="AO195" i="7"/>
  <c r="AS174" i="7"/>
  <c r="AR197" i="7"/>
  <c r="AR175" i="7"/>
  <c r="AQ198" i="7"/>
  <c r="AT173" i="7"/>
  <c r="AS196" i="7"/>
  <c r="AQ166" i="7"/>
  <c r="AP189" i="7"/>
  <c r="AQ170" i="7"/>
  <c r="AP193" i="7"/>
  <c r="AQ176" i="7"/>
  <c r="AP199" i="7"/>
  <c r="AS167" i="7"/>
  <c r="AR190" i="7"/>
  <c r="AP169" i="7"/>
  <c r="AP192" i="7" s="1"/>
  <c r="AO181" i="7"/>
  <c r="AM59" i="5" l="1"/>
  <c r="Z55" i="5"/>
  <c r="Z93" i="5" s="1"/>
  <c r="AA13" i="5"/>
  <c r="AA12" i="5" s="1"/>
  <c r="AA6" i="5" s="1"/>
  <c r="AA69" i="5"/>
  <c r="AA68" i="5" s="1"/>
  <c r="AA62" i="5" s="1"/>
  <c r="AA91" i="5" s="1"/>
  <c r="AP7" i="5"/>
  <c r="AO19" i="2"/>
  <c r="AQ8" i="1"/>
  <c r="AQ2" i="1" s="1"/>
  <c r="AQ15" i="1" s="1"/>
  <c r="AQ25" i="1" s="1"/>
  <c r="AQ60" i="1" s="1"/>
  <c r="AQ72" i="1" s="1"/>
  <c r="AQ76" i="1" s="1"/>
  <c r="AP20" i="5"/>
  <c r="AQ21" i="5"/>
  <c r="AP88" i="5"/>
  <c r="AO81" i="5"/>
  <c r="AR4" i="2"/>
  <c r="AR9" i="2" s="1"/>
  <c r="AP185" i="7"/>
  <c r="AQ162" i="7"/>
  <c r="AA63" i="2"/>
  <c r="Z44" i="3"/>
  <c r="Z45" i="3" s="1"/>
  <c r="AA4" i="5" s="1"/>
  <c r="AA3" i="6"/>
  <c r="Z23" i="2"/>
  <c r="Z24" i="2" s="1"/>
  <c r="Z33" i="2" s="1"/>
  <c r="Z62" i="2" s="1"/>
  <c r="Z64" i="2" s="1"/>
  <c r="AO29" i="2"/>
  <c r="AO31" i="2" s="1"/>
  <c r="AO18" i="2"/>
  <c r="AA12" i="6"/>
  <c r="AA13" i="6" s="1"/>
  <c r="AB15" i="6" s="1"/>
  <c r="AR170" i="7"/>
  <c r="AQ193" i="7"/>
  <c r="AT174" i="7"/>
  <c r="AS197" i="7"/>
  <c r="AS177" i="7"/>
  <c r="AR200" i="7"/>
  <c r="AT163" i="7"/>
  <c r="AS186" i="7"/>
  <c r="AT164" i="7"/>
  <c r="AS187" i="7"/>
  <c r="AR176" i="7"/>
  <c r="AQ199" i="7"/>
  <c r="AS175" i="7"/>
  <c r="AR198" i="7"/>
  <c r="AQ172" i="7"/>
  <c r="AP195" i="7"/>
  <c r="AS135" i="7"/>
  <c r="AT115" i="7"/>
  <c r="AU178" i="7"/>
  <c r="AT201" i="7"/>
  <c r="AS171" i="7"/>
  <c r="AR194" i="7"/>
  <c r="AW184" i="7"/>
  <c r="AX161" i="7"/>
  <c r="AX184" i="7" s="1"/>
  <c r="AT167" i="7"/>
  <c r="AS190" i="7"/>
  <c r="AU173" i="7"/>
  <c r="AT196" i="7"/>
  <c r="AT168" i="7"/>
  <c r="AS191" i="7"/>
  <c r="AT165" i="7"/>
  <c r="AS188" i="7"/>
  <c r="AR166" i="7"/>
  <c r="AQ189" i="7"/>
  <c r="AS179" i="7"/>
  <c r="AR202" i="7"/>
  <c r="AQ180" i="7"/>
  <c r="AP203" i="7"/>
  <c r="AP204" i="7" s="1"/>
  <c r="AQ169" i="7"/>
  <c r="AQ192" i="7" s="1"/>
  <c r="AP181" i="7"/>
  <c r="AA55" i="5" l="1"/>
  <c r="AN59" i="5"/>
  <c r="AA23" i="2"/>
  <c r="AA24" i="2" s="1"/>
  <c r="AA33" i="2" s="1"/>
  <c r="AA62" i="2" s="1"/>
  <c r="AA64" i="2" s="1"/>
  <c r="AQ7" i="5"/>
  <c r="AP19" i="2"/>
  <c r="AS89" i="5"/>
  <c r="AS4" i="2"/>
  <c r="AS9" i="2" s="1"/>
  <c r="AR8" i="1"/>
  <c r="AR2" i="1" s="1"/>
  <c r="AR15" i="1" s="1"/>
  <c r="AR25" i="1" s="1"/>
  <c r="AR60" i="1" s="1"/>
  <c r="AR72" i="1" s="1"/>
  <c r="AR76" i="1" s="1"/>
  <c r="AP18" i="2"/>
  <c r="AR21" i="5"/>
  <c r="AQ20" i="5"/>
  <c r="AQ88" i="5"/>
  <c r="AP81" i="5"/>
  <c r="AQ185" i="7"/>
  <c r="AR162" i="7"/>
  <c r="AA14" i="6"/>
  <c r="AB12" i="6" s="1"/>
  <c r="AB13" i="6" s="1"/>
  <c r="AC15" i="6" s="1"/>
  <c r="AB3" i="6"/>
  <c r="AB63" i="2"/>
  <c r="AA44" i="3"/>
  <c r="AP29" i="2"/>
  <c r="AP31" i="2" s="1"/>
  <c r="AB21" i="6"/>
  <c r="AB20" i="6"/>
  <c r="AA9" i="3" s="1"/>
  <c r="AA13" i="3" s="1"/>
  <c r="AA43" i="3" s="1"/>
  <c r="AU174" i="7"/>
  <c r="AT197" i="7"/>
  <c r="AS166" i="7"/>
  <c r="AR189" i="7"/>
  <c r="AT175" i="7"/>
  <c r="AS198" i="7"/>
  <c r="AU164" i="7"/>
  <c r="AT187" i="7"/>
  <c r="AT177" i="7"/>
  <c r="AS200" i="7"/>
  <c r="AS170" i="7"/>
  <c r="AR193" i="7"/>
  <c r="AT135" i="7"/>
  <c r="AU115" i="7"/>
  <c r="AR180" i="7"/>
  <c r="AQ203" i="7"/>
  <c r="AQ204" i="7" s="1"/>
  <c r="AU168" i="7"/>
  <c r="AT191" i="7"/>
  <c r="AU167" i="7"/>
  <c r="AT190" i="7"/>
  <c r="AT171" i="7"/>
  <c r="AS194" i="7"/>
  <c r="AT179" i="7"/>
  <c r="AS202" i="7"/>
  <c r="AU165" i="7"/>
  <c r="AT188" i="7"/>
  <c r="AV173" i="7"/>
  <c r="AU196" i="7"/>
  <c r="AV178" i="7"/>
  <c r="AU201" i="7"/>
  <c r="AR172" i="7"/>
  <c r="AQ195" i="7"/>
  <c r="AS176" i="7"/>
  <c r="AR199" i="7"/>
  <c r="AU163" i="7"/>
  <c r="AT186" i="7"/>
  <c r="AR169" i="7"/>
  <c r="AR192" i="7" s="1"/>
  <c r="AQ181" i="7"/>
  <c r="AO59" i="5" l="1"/>
  <c r="AB13" i="5"/>
  <c r="AB12" i="5" s="1"/>
  <c r="AB6" i="5" s="1"/>
  <c r="AB69" i="5"/>
  <c r="AB68" i="5" s="1"/>
  <c r="AB62" i="5" s="1"/>
  <c r="AB91" i="5" s="1"/>
  <c r="AR7" i="5"/>
  <c r="AQ18" i="2"/>
  <c r="AT89" i="5"/>
  <c r="AT4" i="2"/>
  <c r="AT9" i="2" s="1"/>
  <c r="AR20" i="5"/>
  <c r="AS21" i="5"/>
  <c r="AR88" i="5"/>
  <c r="AQ81" i="5"/>
  <c r="AS2" i="1"/>
  <c r="AS15" i="1" s="1"/>
  <c r="AS25" i="1" s="1"/>
  <c r="AS60" i="1" s="1"/>
  <c r="AS72" i="1" s="1"/>
  <c r="AS76" i="1" s="1"/>
  <c r="AU89" i="5" s="1"/>
  <c r="AS8" i="1"/>
  <c r="AR185" i="7"/>
  <c r="AS162" i="7"/>
  <c r="AA93" i="5"/>
  <c r="AB14" i="6"/>
  <c r="AC12" i="6" s="1"/>
  <c r="AC13" i="6" s="1"/>
  <c r="AD15" i="6" s="1"/>
  <c r="AA45" i="3"/>
  <c r="AB4" i="5" s="1"/>
  <c r="AB55" i="5" s="1"/>
  <c r="AQ29" i="2"/>
  <c r="AQ31" i="2" s="1"/>
  <c r="AR19" i="2"/>
  <c r="AQ19" i="2"/>
  <c r="AC21" i="6"/>
  <c r="AC20" i="6"/>
  <c r="AB9" i="3" s="1"/>
  <c r="AB13" i="3" s="1"/>
  <c r="AB43" i="3" s="1"/>
  <c r="AV164" i="7"/>
  <c r="AU187" i="7"/>
  <c r="AT166" i="7"/>
  <c r="AS189" i="7"/>
  <c r="AW178" i="7"/>
  <c r="AV201" i="7"/>
  <c r="AU171" i="7"/>
  <c r="AT194" i="7"/>
  <c r="AV168" i="7"/>
  <c r="AU191" i="7"/>
  <c r="AU177" i="7"/>
  <c r="AT200" i="7"/>
  <c r="AU175" i="7"/>
  <c r="AT198" i="7"/>
  <c r="AV174" i="7"/>
  <c r="AU197" i="7"/>
  <c r="AU135" i="7"/>
  <c r="AV115" i="7"/>
  <c r="AT176" i="7"/>
  <c r="AS199" i="7"/>
  <c r="AV165" i="7"/>
  <c r="AU188" i="7"/>
  <c r="AV163" i="7"/>
  <c r="AU186" i="7"/>
  <c r="AS172" i="7"/>
  <c r="AR195" i="7"/>
  <c r="AW173" i="7"/>
  <c r="AV196" i="7"/>
  <c r="AU179" i="7"/>
  <c r="AT202" i="7"/>
  <c r="AV167" i="7"/>
  <c r="AU190" i="7"/>
  <c r="AS180" i="7"/>
  <c r="AR203" i="7"/>
  <c r="AT170" i="7"/>
  <c r="AS193" i="7"/>
  <c r="AR204" i="7"/>
  <c r="AS169" i="7"/>
  <c r="AS192" i="7" s="1"/>
  <c r="AR181" i="7"/>
  <c r="AP59" i="5" l="1"/>
  <c r="AC13" i="5"/>
  <c r="AC12" i="5" s="1"/>
  <c r="AC6" i="5" s="1"/>
  <c r="AC69" i="5"/>
  <c r="AC68" i="5" s="1"/>
  <c r="AC62" i="5" s="1"/>
  <c r="AC91" i="5" s="1"/>
  <c r="AS7" i="5"/>
  <c r="AU4" i="2"/>
  <c r="AU9" i="2" s="1"/>
  <c r="AR18" i="2"/>
  <c r="AT21" i="5"/>
  <c r="AS20" i="5"/>
  <c r="AT8" i="1"/>
  <c r="AT2" i="1" s="1"/>
  <c r="AT15" i="1" s="1"/>
  <c r="AT25" i="1" s="1"/>
  <c r="AT60" i="1" s="1"/>
  <c r="AT72" i="1" s="1"/>
  <c r="AT76" i="1" s="1"/>
  <c r="AS88" i="5"/>
  <c r="AR81" i="5"/>
  <c r="AS185" i="7"/>
  <c r="AT162" i="7"/>
  <c r="AC3" i="6"/>
  <c r="AB23" i="2"/>
  <c r="AB24" i="2" s="1"/>
  <c r="AB33" i="2" s="1"/>
  <c r="AB62" i="2" s="1"/>
  <c r="AB64" i="2" s="1"/>
  <c r="AC63" i="2"/>
  <c r="AB44" i="3"/>
  <c r="AB45" i="3" s="1"/>
  <c r="AC4" i="5" s="1"/>
  <c r="AR29" i="2"/>
  <c r="AR31" i="2" s="1"/>
  <c r="AD20" i="6"/>
  <c r="AC9" i="3" s="1"/>
  <c r="AC13" i="3" s="1"/>
  <c r="AC43" i="3" s="1"/>
  <c r="AD21" i="6"/>
  <c r="AC14" i="6"/>
  <c r="AW167" i="7"/>
  <c r="AV190" i="7"/>
  <c r="AW163" i="7"/>
  <c r="AV186" i="7"/>
  <c r="AW174" i="7"/>
  <c r="AV197" i="7"/>
  <c r="AV171" i="7"/>
  <c r="AU194" i="7"/>
  <c r="AV135" i="7"/>
  <c r="AW115" i="7"/>
  <c r="AT180" i="7"/>
  <c r="AS203" i="7"/>
  <c r="AT172" i="7"/>
  <c r="AS195" i="7"/>
  <c r="AS204" i="7" s="1"/>
  <c r="AW165" i="7"/>
  <c r="AV188" i="7"/>
  <c r="AU170" i="7"/>
  <c r="AT193" i="7"/>
  <c r="AX173" i="7"/>
  <c r="AX196" i="7" s="1"/>
  <c r="AW196" i="7"/>
  <c r="AU176" i="7"/>
  <c r="AT199" i="7"/>
  <c r="AV177" i="7"/>
  <c r="AU200" i="7"/>
  <c r="AU166" i="7"/>
  <c r="AT189" i="7"/>
  <c r="AV179" i="7"/>
  <c r="AU202" i="7"/>
  <c r="AV175" i="7"/>
  <c r="AU198" i="7"/>
  <c r="AW168" i="7"/>
  <c r="AV191" i="7"/>
  <c r="AX178" i="7"/>
  <c r="AX201" i="7" s="1"/>
  <c r="AW201" i="7"/>
  <c r="AW164" i="7"/>
  <c r="AV187" i="7"/>
  <c r="AT169" i="7"/>
  <c r="AT192" i="7" s="1"/>
  <c r="AS181" i="7"/>
  <c r="AQ59" i="5" l="1"/>
  <c r="AC55" i="5"/>
  <c r="AD13" i="5"/>
  <c r="AD12" i="5" s="1"/>
  <c r="AD6" i="5" s="1"/>
  <c r="AD69" i="5"/>
  <c r="AD68" i="5" s="1"/>
  <c r="AD62" i="5" s="1"/>
  <c r="AD91" i="5" s="1"/>
  <c r="AT7" i="5"/>
  <c r="AV89" i="5"/>
  <c r="AV4" i="2"/>
  <c r="AV9" i="2" s="1"/>
  <c r="AU8" i="1"/>
  <c r="AU2" i="1" s="1"/>
  <c r="AU15" i="1" s="1"/>
  <c r="AU25" i="1" s="1"/>
  <c r="AU60" i="1" s="1"/>
  <c r="AU72" i="1" s="1"/>
  <c r="AU76" i="1" s="1"/>
  <c r="AW89" i="5" s="1"/>
  <c r="AT88" i="5"/>
  <c r="AS81" i="5"/>
  <c r="AT20" i="5"/>
  <c r="AU21" i="5"/>
  <c r="AT185" i="7"/>
  <c r="AU162" i="7"/>
  <c r="AC23" i="2"/>
  <c r="AC24" i="2" s="1"/>
  <c r="AC33" i="2" s="1"/>
  <c r="AC62" i="2" s="1"/>
  <c r="AC64" i="2" s="1"/>
  <c r="AC44" i="3"/>
  <c r="AC45" i="3" s="1"/>
  <c r="AD4" i="5" s="1"/>
  <c r="AD63" i="2"/>
  <c r="AB93" i="5"/>
  <c r="AD3" i="6"/>
  <c r="AS29" i="2"/>
  <c r="AS31" i="2" s="1"/>
  <c r="AS18" i="2"/>
  <c r="AS19" i="2"/>
  <c r="AD12" i="6"/>
  <c r="AD13" i="6" s="1"/>
  <c r="AE15" i="6" s="1"/>
  <c r="AX165" i="7"/>
  <c r="AX188" i="7" s="1"/>
  <c r="AW188" i="7"/>
  <c r="AW171" i="7"/>
  <c r="AV194" i="7"/>
  <c r="AW175" i="7"/>
  <c r="AV198" i="7"/>
  <c r="AV176" i="7"/>
  <c r="AU199" i="7"/>
  <c r="AW135" i="7"/>
  <c r="AX115" i="7"/>
  <c r="AX135" i="7" s="1"/>
  <c r="AU172" i="7"/>
  <c r="AT195" i="7"/>
  <c r="AX174" i="7"/>
  <c r="AX197" i="7" s="1"/>
  <c r="AW197" i="7"/>
  <c r="AX167" i="7"/>
  <c r="AX190" i="7" s="1"/>
  <c r="AW190" i="7"/>
  <c r="AU180" i="7"/>
  <c r="AT203" i="7"/>
  <c r="AX163" i="7"/>
  <c r="AX186" i="7" s="1"/>
  <c r="AW186" i="7"/>
  <c r="AV166" i="7"/>
  <c r="AU189" i="7"/>
  <c r="AV170" i="7"/>
  <c r="AU193" i="7"/>
  <c r="AX164" i="7"/>
  <c r="AX187" i="7" s="1"/>
  <c r="AW187" i="7"/>
  <c r="AX168" i="7"/>
  <c r="AX191" i="7" s="1"/>
  <c r="AW191" i="7"/>
  <c r="AW179" i="7"/>
  <c r="AV202" i="7"/>
  <c r="AW177" i="7"/>
  <c r="AV200" i="7"/>
  <c r="AU169" i="7"/>
  <c r="AU192" i="7" s="1"/>
  <c r="AT181" i="7"/>
  <c r="AD55" i="5" l="1"/>
  <c r="AR59" i="5"/>
  <c r="AU7" i="5"/>
  <c r="AU19" i="2" s="1"/>
  <c r="AT19" i="2"/>
  <c r="AV8" i="1"/>
  <c r="AV2" i="1" s="1"/>
  <c r="AV15" i="1" s="1"/>
  <c r="AV25" i="1" s="1"/>
  <c r="AV60" i="1" s="1"/>
  <c r="AV72" i="1" s="1"/>
  <c r="AV76" i="1" s="1"/>
  <c r="AW8" i="1"/>
  <c r="AW2" i="1" s="1"/>
  <c r="AW15" i="1" s="1"/>
  <c r="AW25" i="1" s="1"/>
  <c r="AW60" i="1" s="1"/>
  <c r="AW72" i="1" s="1"/>
  <c r="AW76" i="1" s="1"/>
  <c r="AW4" i="2"/>
  <c r="AW9" i="2" s="1"/>
  <c r="AU20" i="5"/>
  <c r="AV21" i="5"/>
  <c r="AT18" i="2"/>
  <c r="AU88" i="5"/>
  <c r="AT81" i="5"/>
  <c r="AU185" i="7"/>
  <c r="AV162" i="7"/>
  <c r="AV185" i="7" s="1"/>
  <c r="AW162" i="7"/>
  <c r="AW185" i="7" s="1"/>
  <c r="AT204" i="7"/>
  <c r="AC93" i="5"/>
  <c r="AD23" i="2"/>
  <c r="AD24" i="2" s="1"/>
  <c r="AD33" i="2" s="1"/>
  <c r="AD62" i="2" s="1"/>
  <c r="AD64" i="2" s="1"/>
  <c r="AD44" i="3"/>
  <c r="AE63" i="2"/>
  <c r="AE3" i="6"/>
  <c r="AT29" i="2"/>
  <c r="AT31" i="2" s="1"/>
  <c r="AE20" i="6"/>
  <c r="AD9" i="3" s="1"/>
  <c r="AD13" i="3" s="1"/>
  <c r="AD43" i="3" s="1"/>
  <c r="AE21" i="6"/>
  <c r="AD14" i="6"/>
  <c r="AX179" i="7"/>
  <c r="AX202" i="7" s="1"/>
  <c r="AW202" i="7"/>
  <c r="AU204" i="7"/>
  <c r="AV172" i="7"/>
  <c r="AU195" i="7"/>
  <c r="AW176" i="7"/>
  <c r="AV199" i="7"/>
  <c r="AX171" i="7"/>
  <c r="AX194" i="7" s="1"/>
  <c r="AW194" i="7"/>
  <c r="AW166" i="7"/>
  <c r="AV189" i="7"/>
  <c r="AV180" i="7"/>
  <c r="AU203" i="7"/>
  <c r="AW170" i="7"/>
  <c r="AV193" i="7"/>
  <c r="AX177" i="7"/>
  <c r="AX200" i="7" s="1"/>
  <c r="AW200" i="7"/>
  <c r="AX175" i="7"/>
  <c r="AX198" i="7" s="1"/>
  <c r="AW198" i="7"/>
  <c r="AV169" i="7"/>
  <c r="AV192" i="7" s="1"/>
  <c r="AU181" i="7"/>
  <c r="AS59" i="5" l="1"/>
  <c r="AE13" i="5"/>
  <c r="AE12" i="5" s="1"/>
  <c r="AE6" i="5" s="1"/>
  <c r="AE69" i="5"/>
  <c r="AE68" i="5" s="1"/>
  <c r="AE62" i="5" s="1"/>
  <c r="AE91" i="5" s="1"/>
  <c r="AV7" i="5"/>
  <c r="AV19" i="2" s="1"/>
  <c r="AY89" i="5"/>
  <c r="AY4" i="2"/>
  <c r="AY9" i="2" s="1"/>
  <c r="AX89" i="5"/>
  <c r="AX4" i="2"/>
  <c r="AX9" i="2" s="1"/>
  <c r="AV20" i="5"/>
  <c r="AW21" i="5"/>
  <c r="AV88" i="5"/>
  <c r="AU81" i="5"/>
  <c r="AX162" i="7"/>
  <c r="AX185" i="7" s="1"/>
  <c r="AD93" i="5"/>
  <c r="AD45" i="3"/>
  <c r="AE4" i="5" s="1"/>
  <c r="AU29" i="2"/>
  <c r="AU31" i="2" s="1"/>
  <c r="AU18" i="2"/>
  <c r="AE12" i="6"/>
  <c r="AE13" i="6" s="1"/>
  <c r="AF15" i="6" s="1"/>
  <c r="AW180" i="7"/>
  <c r="AV203" i="7"/>
  <c r="AW172" i="7"/>
  <c r="AV195" i="7"/>
  <c r="AV204" i="7" s="1"/>
  <c r="AX170" i="7"/>
  <c r="AX193" i="7" s="1"/>
  <c r="AW193" i="7"/>
  <c r="AX166" i="7"/>
  <c r="AX189" i="7" s="1"/>
  <c r="AW189" i="7"/>
  <c r="AX176" i="7"/>
  <c r="AX199" i="7" s="1"/>
  <c r="AW199" i="7"/>
  <c r="AW169" i="7"/>
  <c r="AW192" i="7" s="1"/>
  <c r="AV181" i="7"/>
  <c r="AT59" i="5" l="1"/>
  <c r="AE55" i="5"/>
  <c r="AW7" i="5"/>
  <c r="AW20" i="5"/>
  <c r="AX21" i="5"/>
  <c r="AW88" i="5"/>
  <c r="AV81" i="5"/>
  <c r="AE44" i="3"/>
  <c r="AF63" i="2"/>
  <c r="AF3" i="6"/>
  <c r="AE23" i="2"/>
  <c r="AE24" i="2" s="1"/>
  <c r="AE33" i="2" s="1"/>
  <c r="AE62" i="2" s="1"/>
  <c r="AE64" i="2" s="1"/>
  <c r="AV29" i="2"/>
  <c r="AV31" i="2" s="1"/>
  <c r="AV18" i="2"/>
  <c r="AW19" i="2"/>
  <c r="AF20" i="6"/>
  <c r="AE9" i="3" s="1"/>
  <c r="AE13" i="3" s="1"/>
  <c r="AE43" i="3" s="1"/>
  <c r="AF21" i="6"/>
  <c r="AE14" i="6"/>
  <c r="AX180" i="7"/>
  <c r="AX203" i="7" s="1"/>
  <c r="AW203" i="7"/>
  <c r="AX172" i="7"/>
  <c r="AX195" i="7" s="1"/>
  <c r="AW195" i="7"/>
  <c r="AW204" i="7" s="1"/>
  <c r="AX169" i="7"/>
  <c r="AX192" i="7" s="1"/>
  <c r="AW181" i="7"/>
  <c r="AU59" i="5" l="1"/>
  <c r="AF13" i="5"/>
  <c r="AF12" i="5" s="1"/>
  <c r="AF6" i="5" s="1"/>
  <c r="AF69" i="5"/>
  <c r="AF68" i="5" s="1"/>
  <c r="AF62" i="5" s="1"/>
  <c r="AF91" i="5" s="1"/>
  <c r="AX7" i="5"/>
  <c r="AW18" i="2"/>
  <c r="AX88" i="5"/>
  <c r="AW81" i="5"/>
  <c r="AY21" i="5"/>
  <c r="AY20" i="5" s="1"/>
  <c r="AX20" i="5"/>
  <c r="AX204" i="7"/>
  <c r="AE93" i="5"/>
  <c r="AE45" i="3"/>
  <c r="AF4" i="5" s="1"/>
  <c r="AW29" i="2"/>
  <c r="AW31" i="2" s="1"/>
  <c r="AF12" i="6"/>
  <c r="AF13" i="6" s="1"/>
  <c r="AG15" i="6" s="1"/>
  <c r="AX181" i="7"/>
  <c r="AV59" i="5" l="1"/>
  <c r="AF55" i="5"/>
  <c r="AY7" i="5"/>
  <c r="AY88" i="5"/>
  <c r="AY81" i="5" s="1"/>
  <c r="AX81" i="5"/>
  <c r="AY18" i="2"/>
  <c r="AF44" i="3"/>
  <c r="AG63" i="2"/>
  <c r="AG3" i="6"/>
  <c r="AF23" i="2"/>
  <c r="AF24" i="2" s="1"/>
  <c r="AF33" i="2" s="1"/>
  <c r="AF62" i="2" s="1"/>
  <c r="AF64" i="2" s="1"/>
  <c r="AX29" i="2"/>
  <c r="AX31" i="2" s="1"/>
  <c r="AX18" i="2"/>
  <c r="AX19" i="2"/>
  <c r="AY19" i="2"/>
  <c r="AG20" i="6"/>
  <c r="AF9" i="3" s="1"/>
  <c r="AF13" i="3" s="1"/>
  <c r="AF43" i="3" s="1"/>
  <c r="AG21" i="6"/>
  <c r="AF14" i="6"/>
  <c r="AW59" i="5" l="1"/>
  <c r="AG13" i="5"/>
  <c r="AG12" i="5" s="1"/>
  <c r="AG6" i="5" s="1"/>
  <c r="AG69" i="5"/>
  <c r="AG68" i="5" s="1"/>
  <c r="AG62" i="5" s="1"/>
  <c r="AG91" i="5" s="1"/>
  <c r="AF93" i="5"/>
  <c r="AF45" i="3"/>
  <c r="AG4" i="5" s="1"/>
  <c r="AY29" i="2"/>
  <c r="AY31" i="2" s="1"/>
  <c r="AG12" i="6"/>
  <c r="AG13" i="6" s="1"/>
  <c r="AH15" i="6" s="1"/>
  <c r="AX59" i="5" l="1"/>
  <c r="AY59" i="5"/>
  <c r="AG55" i="5"/>
  <c r="AG14" i="6"/>
  <c r="AH12" i="6" s="1"/>
  <c r="AH13" i="6" s="1"/>
  <c r="AI15" i="6" s="1"/>
  <c r="AG23" i="2"/>
  <c r="AG24" i="2" s="1"/>
  <c r="AG33" i="2" s="1"/>
  <c r="AG62" i="2" s="1"/>
  <c r="AG64" i="2" s="1"/>
  <c r="AH63" i="2"/>
  <c r="AG44" i="3"/>
  <c r="AH3" i="6"/>
  <c r="AH21" i="6"/>
  <c r="AH20" i="6"/>
  <c r="AG9" i="3" s="1"/>
  <c r="AG13" i="3" s="1"/>
  <c r="AG43" i="3" s="1"/>
  <c r="AH13" i="5" l="1"/>
  <c r="AH12" i="5" s="1"/>
  <c r="AH6" i="5" s="1"/>
  <c r="AH69" i="5"/>
  <c r="AH68" i="5" s="1"/>
  <c r="AH62" i="5" s="1"/>
  <c r="AH91" i="5" s="1"/>
  <c r="AG93" i="5"/>
  <c r="AG45" i="3"/>
  <c r="AH14" i="6"/>
  <c r="AI12" i="6" s="1"/>
  <c r="AI13" i="6" s="1"/>
  <c r="AJ15" i="6" s="1"/>
  <c r="AI21" i="6"/>
  <c r="AI20" i="6"/>
  <c r="AH9" i="3" s="1"/>
  <c r="AH13" i="3" s="1"/>
  <c r="AH43" i="3" s="1"/>
  <c r="AI13" i="5" l="1"/>
  <c r="AI12" i="5" s="1"/>
  <c r="AI6" i="5" s="1"/>
  <c r="AI69" i="5"/>
  <c r="AI68" i="5" s="1"/>
  <c r="AI62" i="5" s="1"/>
  <c r="AI91" i="5" s="1"/>
  <c r="AH44" i="3"/>
  <c r="AH45" i="3" s="1"/>
  <c r="AI4" i="5" s="1"/>
  <c r="AH4" i="5"/>
  <c r="AH55" i="5" s="1"/>
  <c r="AI14" i="6"/>
  <c r="AJ12" i="6" s="1"/>
  <c r="AJ13" i="6" s="1"/>
  <c r="AK15" i="6" s="1"/>
  <c r="AI3" i="6"/>
  <c r="AH23" i="2"/>
  <c r="AH24" i="2" s="1"/>
  <c r="AH33" i="2" s="1"/>
  <c r="AH62" i="2" s="1"/>
  <c r="AH64" i="2" s="1"/>
  <c r="AJ20" i="6"/>
  <c r="AI9" i="3" s="1"/>
  <c r="AI13" i="3" s="1"/>
  <c r="AI43" i="3" s="1"/>
  <c r="AJ21" i="6"/>
  <c r="AI23" i="2" l="1"/>
  <c r="AI24" i="2" s="1"/>
  <c r="AI33" i="2" s="1"/>
  <c r="AI62" i="2" s="1"/>
  <c r="AJ13" i="5"/>
  <c r="AJ12" i="5" s="1"/>
  <c r="AJ6" i="5" s="1"/>
  <c r="AJ69" i="5"/>
  <c r="AJ68" i="5" s="1"/>
  <c r="AJ62" i="5" s="1"/>
  <c r="AJ91" i="5" s="1"/>
  <c r="AI55" i="5"/>
  <c r="AI63" i="2"/>
  <c r="AH93" i="5"/>
  <c r="AI44" i="3"/>
  <c r="AI45" i="3" s="1"/>
  <c r="AJ4" i="5" s="1"/>
  <c r="AJ63" i="2"/>
  <c r="AJ3" i="6"/>
  <c r="AK20" i="6"/>
  <c r="AJ9" i="3" s="1"/>
  <c r="AJ13" i="3" s="1"/>
  <c r="AJ43" i="3" s="1"/>
  <c r="AK21" i="6"/>
  <c r="AJ14" i="6"/>
  <c r="AI64" i="2" l="1"/>
  <c r="AJ55" i="5"/>
  <c r="AK13" i="5"/>
  <c r="AK12" i="5" s="1"/>
  <c r="AK6" i="5" s="1"/>
  <c r="AK69" i="5"/>
  <c r="AK68" i="5" s="1"/>
  <c r="AK62" i="5" s="1"/>
  <c r="AK91" i="5" s="1"/>
  <c r="AJ23" i="2"/>
  <c r="AJ24" i="2" s="1"/>
  <c r="AJ33" i="2" s="1"/>
  <c r="AJ62" i="2" s="1"/>
  <c r="AJ64" i="2" s="1"/>
  <c r="AI93" i="5"/>
  <c r="AK63" i="2"/>
  <c r="AJ44" i="3"/>
  <c r="AJ45" i="3" s="1"/>
  <c r="AK4" i="5" s="1"/>
  <c r="AK3" i="6"/>
  <c r="AK12" i="6"/>
  <c r="AK13" i="6" s="1"/>
  <c r="AL15" i="6" s="1"/>
  <c r="AK55" i="5" l="1"/>
  <c r="AK23" i="2"/>
  <c r="AK24" i="2" s="1"/>
  <c r="AK33" i="2" s="1"/>
  <c r="AK62" i="2" s="1"/>
  <c r="AK64" i="2" s="1"/>
  <c r="AK14" i="6"/>
  <c r="AL12" i="6" s="1"/>
  <c r="AL13" i="6" s="1"/>
  <c r="AM15" i="6" s="1"/>
  <c r="AJ93" i="5"/>
  <c r="AL63" i="2"/>
  <c r="AK44" i="3"/>
  <c r="AL3" i="6"/>
  <c r="AL20" i="6"/>
  <c r="AK9" i="3" s="1"/>
  <c r="AK13" i="3" s="1"/>
  <c r="AK43" i="3" s="1"/>
  <c r="AL21" i="6"/>
  <c r="AL13" i="5" l="1"/>
  <c r="AL12" i="5" s="1"/>
  <c r="AL6" i="5" s="1"/>
  <c r="AL69" i="5"/>
  <c r="AL68" i="5" s="1"/>
  <c r="AL62" i="5" s="1"/>
  <c r="AL91" i="5" s="1"/>
  <c r="AL14" i="6"/>
  <c r="AM12" i="6" s="1"/>
  <c r="AM13" i="6" s="1"/>
  <c r="AN15" i="6" s="1"/>
  <c r="AK93" i="5"/>
  <c r="AK45" i="3"/>
  <c r="AL4" i="5" s="1"/>
  <c r="AL55" i="5" s="1"/>
  <c r="AM20" i="6"/>
  <c r="AL9" i="3" s="1"/>
  <c r="AL13" i="3" s="1"/>
  <c r="AL43" i="3" s="1"/>
  <c r="AM21" i="6"/>
  <c r="AM13" i="5" l="1"/>
  <c r="AM12" i="5" s="1"/>
  <c r="AM6" i="5" s="1"/>
  <c r="AM69" i="5"/>
  <c r="AM68" i="5" s="1"/>
  <c r="AM62" i="5" s="1"/>
  <c r="AM91" i="5" s="1"/>
  <c r="AM14" i="6"/>
  <c r="AN12" i="6" s="1"/>
  <c r="AN13" i="6" s="1"/>
  <c r="AO15" i="6" s="1"/>
  <c r="AM3" i="6"/>
  <c r="AM63" i="2"/>
  <c r="AL44" i="3"/>
  <c r="AL45" i="3" s="1"/>
  <c r="AM4" i="5" s="1"/>
  <c r="AL23" i="2"/>
  <c r="AL24" i="2" s="1"/>
  <c r="AL33" i="2" s="1"/>
  <c r="AL62" i="2" s="1"/>
  <c r="AL64" i="2" s="1"/>
  <c r="AN20" i="6"/>
  <c r="AM9" i="3" s="1"/>
  <c r="AM13" i="3" s="1"/>
  <c r="AM43" i="3" s="1"/>
  <c r="AN21" i="6"/>
  <c r="AM55" i="5" l="1"/>
  <c r="AN13" i="5"/>
  <c r="AN12" i="5" s="1"/>
  <c r="AN6" i="5" s="1"/>
  <c r="AN69" i="5"/>
  <c r="AN68" i="5" s="1"/>
  <c r="AN62" i="5" s="1"/>
  <c r="AN91" i="5" s="1"/>
  <c r="AM23" i="2"/>
  <c r="AM24" i="2" s="1"/>
  <c r="AM33" i="2" s="1"/>
  <c r="AM62" i="2" s="1"/>
  <c r="AM64" i="2" s="1"/>
  <c r="AL93" i="5"/>
  <c r="AM44" i="3"/>
  <c r="AM45" i="3" s="1"/>
  <c r="AN4" i="5" s="1"/>
  <c r="AN55" i="5" s="1"/>
  <c r="AN63" i="2"/>
  <c r="AN3" i="6"/>
  <c r="AO20" i="6"/>
  <c r="AN9" i="3" s="1"/>
  <c r="AN13" i="3" s="1"/>
  <c r="AN43" i="3" s="1"/>
  <c r="AO21" i="6"/>
  <c r="AN14" i="6"/>
  <c r="AO13" i="5" l="1"/>
  <c r="AO12" i="5" s="1"/>
  <c r="AO6" i="5" s="1"/>
  <c r="AO69" i="5"/>
  <c r="AO68" i="5" s="1"/>
  <c r="AO62" i="5" s="1"/>
  <c r="AO91" i="5" s="1"/>
  <c r="AN23" i="2"/>
  <c r="AN24" i="2" s="1"/>
  <c r="AN33" i="2" s="1"/>
  <c r="AN62" i="2" s="1"/>
  <c r="AN64" i="2" s="1"/>
  <c r="AM93" i="5"/>
  <c r="AN44" i="3"/>
  <c r="AN45" i="3" s="1"/>
  <c r="AO4" i="5" s="1"/>
  <c r="AO55" i="5" s="1"/>
  <c r="AO63" i="2"/>
  <c r="AO3" i="6"/>
  <c r="AO12" i="6"/>
  <c r="AO13" i="6" s="1"/>
  <c r="AP15" i="6" s="1"/>
  <c r="AO23" i="2" l="1"/>
  <c r="AO24" i="2" s="1"/>
  <c r="AO33" i="2" s="1"/>
  <c r="AO62" i="2" s="1"/>
  <c r="AO64" i="2" s="1"/>
  <c r="AO14" i="6"/>
  <c r="AP12" i="6" s="1"/>
  <c r="AP13" i="6" s="1"/>
  <c r="AQ15" i="6" s="1"/>
  <c r="AN93" i="5"/>
  <c r="AP3" i="6"/>
  <c r="AO44" i="3"/>
  <c r="AP63" i="2"/>
  <c r="AP20" i="6"/>
  <c r="AO9" i="3" s="1"/>
  <c r="AO13" i="3" s="1"/>
  <c r="AO43" i="3" s="1"/>
  <c r="AP21" i="6"/>
  <c r="AP13" i="5" l="1"/>
  <c r="AP12" i="5" s="1"/>
  <c r="AP6" i="5" s="1"/>
  <c r="AP69" i="5"/>
  <c r="AP68" i="5" s="1"/>
  <c r="AP62" i="5" s="1"/>
  <c r="AP91" i="5" s="1"/>
  <c r="AO93" i="5"/>
  <c r="AP14" i="6"/>
  <c r="AO45" i="3"/>
  <c r="AP4" i="5" s="1"/>
  <c r="AP55" i="5" s="1"/>
  <c r="AQ20" i="6"/>
  <c r="AP9" i="3" s="1"/>
  <c r="AP13" i="3" s="1"/>
  <c r="AP43" i="3" s="1"/>
  <c r="AQ21" i="6"/>
  <c r="AQ12" i="6" l="1"/>
  <c r="AQ13" i="6" s="1"/>
  <c r="AR15" i="6" s="1"/>
  <c r="AR21" i="6" s="1"/>
  <c r="AQ13" i="5"/>
  <c r="AQ12" i="5" s="1"/>
  <c r="AQ6" i="5" s="1"/>
  <c r="AQ69" i="5"/>
  <c r="AQ68" i="5" s="1"/>
  <c r="AQ62" i="5" s="1"/>
  <c r="AQ91" i="5" s="1"/>
  <c r="AP44" i="3"/>
  <c r="AP45" i="3" s="1"/>
  <c r="AQ4" i="5" s="1"/>
  <c r="AQ63" i="2"/>
  <c r="AQ3" i="6"/>
  <c r="AP23" i="2"/>
  <c r="AP24" i="2" s="1"/>
  <c r="AP33" i="2" s="1"/>
  <c r="AP62" i="2" s="1"/>
  <c r="AP64" i="2" s="1"/>
  <c r="AR20" i="6" l="1"/>
  <c r="AQ9" i="3" s="1"/>
  <c r="AQ13" i="3" s="1"/>
  <c r="AQ43" i="3" s="1"/>
  <c r="AQ23" i="2"/>
  <c r="AQ24" i="2" s="1"/>
  <c r="AQ33" i="2" s="1"/>
  <c r="AQ62" i="2" s="1"/>
  <c r="AQ64" i="2" s="1"/>
  <c r="AQ55" i="5"/>
  <c r="AQ14" i="6"/>
  <c r="AR13" i="5"/>
  <c r="AR12" i="5" s="1"/>
  <c r="AR6" i="5" s="1"/>
  <c r="AR69" i="5"/>
  <c r="AR68" i="5" s="1"/>
  <c r="AR62" i="5" s="1"/>
  <c r="AR91" i="5" s="1"/>
  <c r="AP93" i="5"/>
  <c r="AQ44" i="3"/>
  <c r="AR63" i="2"/>
  <c r="AQ45" i="3" l="1"/>
  <c r="AR4" i="5" s="1"/>
  <c r="AR55" i="5" s="1"/>
  <c r="AR12" i="6"/>
  <c r="AR13" i="6" s="1"/>
  <c r="AS15" i="6" s="1"/>
  <c r="AR23" i="2"/>
  <c r="AR24" i="2" s="1"/>
  <c r="AR33" i="2" s="1"/>
  <c r="AR62" i="2" s="1"/>
  <c r="AR64" i="2" s="1"/>
  <c r="AQ93" i="5"/>
  <c r="AR44" i="3"/>
  <c r="AR3" i="6"/>
  <c r="AS3" i="6"/>
  <c r="AS63" i="2" l="1"/>
  <c r="AR14" i="6"/>
  <c r="AS12" i="6" s="1"/>
  <c r="AS13" i="6" s="1"/>
  <c r="AT15" i="6" s="1"/>
  <c r="AT21" i="6" s="1"/>
  <c r="AS20" i="6"/>
  <c r="AR9" i="3" s="1"/>
  <c r="AR13" i="3" s="1"/>
  <c r="AR43" i="3" s="1"/>
  <c r="AR45" i="3" s="1"/>
  <c r="AS21" i="6"/>
  <c r="AR93" i="5"/>
  <c r="AS14" i="6" l="1"/>
  <c r="AT12" i="6" s="1"/>
  <c r="AT13" i="6" s="1"/>
  <c r="AU15" i="6" s="1"/>
  <c r="AU21" i="6" s="1"/>
  <c r="AT20" i="6"/>
  <c r="AS9" i="3" s="1"/>
  <c r="AS13" i="3" s="1"/>
  <c r="AS43" i="3" s="1"/>
  <c r="AS4" i="5"/>
  <c r="AS44" i="3"/>
  <c r="AS13" i="5"/>
  <c r="AS69" i="5"/>
  <c r="AT14" i="6" l="1"/>
  <c r="AS45" i="3"/>
  <c r="AT4" i="5" s="1"/>
  <c r="AU63" i="2" s="1"/>
  <c r="AU20" i="6"/>
  <c r="AT9" i="3" s="1"/>
  <c r="AT13" i="3" s="1"/>
  <c r="AT43" i="3" s="1"/>
  <c r="AS68" i="5"/>
  <c r="AS62" i="5" s="1"/>
  <c r="AS91" i="5" s="1"/>
  <c r="AT69" i="5"/>
  <c r="AT68" i="5" s="1"/>
  <c r="AT62" i="5" s="1"/>
  <c r="AT91" i="5" s="1"/>
  <c r="AS12" i="5"/>
  <c r="AT13" i="5"/>
  <c r="AT12" i="5" s="1"/>
  <c r="AT63" i="2"/>
  <c r="AU12" i="6"/>
  <c r="AU13" i="6" s="1"/>
  <c r="AV15" i="6" s="1"/>
  <c r="AT44" i="3" l="1"/>
  <c r="AT45" i="3" s="1"/>
  <c r="AU4" i="5" s="1"/>
  <c r="AV63" i="2" s="1"/>
  <c r="AU69" i="5"/>
  <c r="AU68" i="5" s="1"/>
  <c r="AU62" i="5" s="1"/>
  <c r="AU91" i="5" s="1"/>
  <c r="AT6" i="5"/>
  <c r="AT55" i="5" s="1"/>
  <c r="AT93" i="5" s="1"/>
  <c r="AU3" i="6"/>
  <c r="AS6" i="5"/>
  <c r="AS55" i="5" s="1"/>
  <c r="AS93" i="5" s="1"/>
  <c r="AS23" i="2"/>
  <c r="AS24" i="2" s="1"/>
  <c r="AS33" i="2" s="1"/>
  <c r="AS62" i="2" s="1"/>
  <c r="AS64" i="2" s="1"/>
  <c r="AT3" i="6"/>
  <c r="AT23" i="2"/>
  <c r="AT24" i="2" s="1"/>
  <c r="AT33" i="2" s="1"/>
  <c r="AT62" i="2" s="1"/>
  <c r="AT64" i="2" s="1"/>
  <c r="AU13" i="5"/>
  <c r="AU12" i="5" s="1"/>
  <c r="AU6" i="5" s="1"/>
  <c r="AU14" i="6"/>
  <c r="AV12" i="6" s="1"/>
  <c r="AV13" i="6" s="1"/>
  <c r="AW15" i="6" s="1"/>
  <c r="AV21" i="6"/>
  <c r="AV20" i="6"/>
  <c r="AU9" i="3" s="1"/>
  <c r="AU13" i="3" s="1"/>
  <c r="AU43" i="3" s="1"/>
  <c r="AU55" i="5" l="1"/>
  <c r="AU93" i="5" s="1"/>
  <c r="AU44" i="3"/>
  <c r="AU45" i="3" s="1"/>
  <c r="AV4" i="5" s="1"/>
  <c r="AV55" i="5" s="1"/>
  <c r="AU23" i="2"/>
  <c r="AU24" i="2" s="1"/>
  <c r="AU33" i="2" s="1"/>
  <c r="AU62" i="2" s="1"/>
  <c r="AU64" i="2" s="1"/>
  <c r="AV3" i="6"/>
  <c r="AV13" i="5"/>
  <c r="AV12" i="5" s="1"/>
  <c r="AV6" i="5" s="1"/>
  <c r="AV69" i="5"/>
  <c r="AV68" i="5" s="1"/>
  <c r="AV62" i="5" s="1"/>
  <c r="AV91" i="5" s="1"/>
  <c r="AV14" i="6"/>
  <c r="AW12" i="6" s="1"/>
  <c r="AW13" i="6" s="1"/>
  <c r="AX15" i="6" s="1"/>
  <c r="AW21" i="6"/>
  <c r="AW20" i="6"/>
  <c r="AV9" i="3" s="1"/>
  <c r="AV13" i="3" s="1"/>
  <c r="AV43" i="3" s="1"/>
  <c r="AW14" i="6" l="1"/>
  <c r="AX12" i="6" s="1"/>
  <c r="AX13" i="6" s="1"/>
  <c r="AY15" i="6" s="1"/>
  <c r="AW13" i="5"/>
  <c r="AW12" i="5" s="1"/>
  <c r="AW6" i="5" s="1"/>
  <c r="AW69" i="5"/>
  <c r="AW68" i="5" s="1"/>
  <c r="AW62" i="5" s="1"/>
  <c r="AW91" i="5" s="1"/>
  <c r="AW3" i="6"/>
  <c r="AV23" i="2"/>
  <c r="AV24" i="2" s="1"/>
  <c r="AV33" i="2" s="1"/>
  <c r="AV62" i="2" s="1"/>
  <c r="AV64" i="2" s="1"/>
  <c r="AV44" i="3"/>
  <c r="AV45" i="3" s="1"/>
  <c r="AW4" i="5" s="1"/>
  <c r="AW55" i="5" s="1"/>
  <c r="AW63" i="2"/>
  <c r="AX20" i="6"/>
  <c r="AW9" i="3" s="1"/>
  <c r="AW13" i="3" s="1"/>
  <c r="AW43" i="3" s="1"/>
  <c r="AX21" i="6"/>
  <c r="AW23" i="2" l="1"/>
  <c r="AW24" i="2" s="1"/>
  <c r="AW33" i="2" s="1"/>
  <c r="AW62" i="2" s="1"/>
  <c r="AW64" i="2" s="1"/>
  <c r="AX13" i="5"/>
  <c r="AX12" i="5" s="1"/>
  <c r="AX6" i="5" s="1"/>
  <c r="AX69" i="5"/>
  <c r="AX68" i="5" s="1"/>
  <c r="AX62" i="5" s="1"/>
  <c r="AX91" i="5" s="1"/>
  <c r="AV93" i="5"/>
  <c r="AW44" i="3"/>
  <c r="AW45" i="3" s="1"/>
  <c r="AX4" i="5" s="1"/>
  <c r="AX63" i="2"/>
  <c r="AX3" i="6"/>
  <c r="AY20" i="6"/>
  <c r="AX9" i="3" s="1"/>
  <c r="AX13" i="3" s="1"/>
  <c r="AX43" i="3" s="1"/>
  <c r="AY21" i="6"/>
  <c r="AX14" i="6"/>
  <c r="AX55" i="5" l="1"/>
  <c r="AX23" i="2"/>
  <c r="AX24" i="2" s="1"/>
  <c r="AX33" i="2" s="1"/>
  <c r="AX62" i="2" s="1"/>
  <c r="AX64" i="2" s="1"/>
  <c r="AY13" i="5"/>
  <c r="AY12" i="5" s="1"/>
  <c r="AY6" i="5" s="1"/>
  <c r="AY69" i="5"/>
  <c r="AY68" i="5" s="1"/>
  <c r="AY62" i="5" s="1"/>
  <c r="AY91" i="5" s="1"/>
  <c r="AW93" i="5"/>
  <c r="AY63" i="2"/>
  <c r="AX44" i="3"/>
  <c r="AX45" i="3" s="1"/>
  <c r="AY4" i="5" s="1"/>
  <c r="AY55" i="5" s="1"/>
  <c r="AY3" i="6"/>
  <c r="AY12" i="6"/>
  <c r="AY13" i="6" s="1"/>
  <c r="AY23" i="2" l="1"/>
  <c r="AY24" i="2" s="1"/>
  <c r="AY33" i="2" s="1"/>
  <c r="AY62" i="2" s="1"/>
  <c r="AY64" i="2" s="1"/>
  <c r="AX93" i="5"/>
  <c r="AY93" i="5"/>
  <c r="AY14" i="6"/>
</calcChain>
</file>

<file path=xl/sharedStrings.xml><?xml version="1.0" encoding="utf-8"?>
<sst xmlns="http://schemas.openxmlformats.org/spreadsheetml/2006/main" count="297" uniqueCount="254">
  <si>
    <t>Produzione</t>
  </si>
  <si>
    <t xml:space="preserve">    - Rimanenze iniziali prodotti in corso di lavorazione, semilavorati e finiti</t>
  </si>
  <si>
    <t xml:space="preserve">    - Vendite prodotti finiti</t>
  </si>
  <si>
    <t xml:space="preserve">    - Vendite merci</t>
  </si>
  <si>
    <t xml:space="preserve">    - Prestazioni di servizi</t>
  </si>
  <si>
    <t xml:space="preserve">    - Altri ricavi</t>
  </si>
  <si>
    <t xml:space="preserve">    - Rimanenze finali prodotti in corso di lavorazione, semilavorati e finiti</t>
  </si>
  <si>
    <t>Consumo merci</t>
  </si>
  <si>
    <t xml:space="preserve">    - Rimanenze iniziali materie prime, sussidiare di consumo e merci</t>
  </si>
  <si>
    <t xml:space="preserve">    - Acquisti</t>
  </si>
  <si>
    <t xml:space="preserve">    - Rimanenze finali materie prime, sussidiarie di consumo e merci</t>
  </si>
  <si>
    <t>MARGINE LORDO INDUSTRIALE (fatturato netto-consumo di merci)</t>
  </si>
  <si>
    <t>Costi variabili totali</t>
  </si>
  <si>
    <t xml:space="preserve">    - Costi variabili di produzione</t>
  </si>
  <si>
    <t xml:space="preserve">          1) spese energia elettrica, gas, acqua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</si>
  <si>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</si>
  <si>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</si>
  <si>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</si>
  <si>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</si>
  <si>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>MARGINE LORDO DI CONTRIBUZIONE</t>
  </si>
  <si>
    <t>Costi fissi totali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</si>
  <si>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</si>
  <si>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</si>
  <si>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</si>
  <si>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</si>
  <si>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</si>
  <si>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</si>
  <si>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</si>
  <si>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</si>
  <si>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</si>
  <si>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</si>
  <si>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</si>
  <si>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2) canoni beni mobili</t>
  </si>
  <si>
    <t xml:space="preserve">         3) spese di trasporto</t>
  </si>
  <si>
    <t xml:space="preserve">         4) spese varie</t>
  </si>
  <si>
    <t xml:space="preserve">         5) royalties</t>
  </si>
  <si>
    <t>Consulenza commerciali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</si>
  <si>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</si>
  <si>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</si>
  <si>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</si>
  <si>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</si>
  <si>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utenze</t>
  </si>
  <si>
    <t xml:space="preserve">         5) affitti e locazioni passive</t>
  </si>
  <si>
    <t xml:space="preserve">         6)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</si>
  <si>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</si>
  <si>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</si>
  <si>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</si>
  <si>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 xml:space="preserve">         3) premi assicurativi</t>
  </si>
  <si>
    <t xml:space="preserve">         4) costi del personale dipendente</t>
  </si>
  <si>
    <t xml:space="preserve">         5) accantonamento al TFR</t>
  </si>
  <si>
    <t>REDDITO OPERATIVO</t>
  </si>
  <si>
    <t>Gestione straordinaria</t>
  </si>
  <si>
    <t xml:space="preserve">    - Plusvalenze/Minusvalenze Materiali</t>
  </si>
  <si>
    <t xml:space="preserve">    - Plusvalenze/Minusvalenze Immateriali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</si>
  <si>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</si>
  <si>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</si>
  <si>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</si>
  <si>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</si>
  <si>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>REDDITO ANTEIMPOSTE</t>
  </si>
  <si>
    <t>imposte sul reddito</t>
  </si>
  <si>
    <t>REDDITO NETTO</t>
  </si>
  <si>
    <t>Attivo</t>
  </si>
  <si>
    <t>Cassa e Banca</t>
  </si>
  <si>
    <t xml:space="preserve">       - Crediti v/clienti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</si>
  <si>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</si>
  <si>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</si>
  <si>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</si>
  <si>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</si>
  <si>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        1) Riporto Iva a Credito</t>
  </si>
  <si>
    <t xml:space="preserve">              2) IVA a credito acquisti</t>
  </si>
  <si>
    <t xml:space="preserve">      - Ratei e Risconti Attivi</t>
  </si>
  <si>
    <t xml:space="preserve">              1) Ratei attivi</t>
  </si>
  <si>
    <t xml:space="preserve">              2) Risconti attivi</t>
  </si>
  <si>
    <t>Rim. Merci, Mat. Prime, Suss., Semilav.</t>
  </si>
  <si>
    <t xml:space="preserve">     - Rimanenze prodotti in corso di lavorazione, semilavorati e finiti</t>
  </si>
  <si>
    <t xml:space="preserve">     - Rimanenze materie prime, sussidiare di consumo e merci</t>
  </si>
  <si>
    <t>Immobilizzazioni Materiali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</si>
  <si>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</si>
  <si>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</si>
  <si>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</si>
  <si>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</si>
  <si>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       2) Dismissione fondo vendita Cespite</t>
  </si>
  <si>
    <t xml:space="preserve">    - Impianti  Macchinari e Attrezzature</t>
  </si>
  <si>
    <t xml:space="preserve">           1) Impianti e macchinari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</si>
  <si>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</si>
  <si>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</si>
  <si>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</si>
  <si>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 xml:space="preserve">           3) F.do amm.to altri beni</t>
  </si>
  <si>
    <t xml:space="preserve">           4) Dismissione fondo cessioni</t>
  </si>
  <si>
    <t xml:space="preserve">     - Terreni</t>
  </si>
  <si>
    <t>Immobilizzazioni immateriali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</si>
  <si>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</si>
  <si>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</si>
  <si>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</si>
  <si>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- F.di Amm. Imm.ni immateriali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</si>
  <si>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</si>
  <si>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</si>
  <si>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</si>
  <si>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 xml:space="preserve">          4) Dismissione fondo cessioni</t>
  </si>
  <si>
    <t>TOTALE ATTIVO</t>
  </si>
  <si>
    <t>Passivo</t>
  </si>
  <si>
    <t>Banche a breve termine</t>
  </si>
  <si>
    <t xml:space="preserve">    - Banche e Depositi postali</t>
  </si>
  <si>
    <t>Debiti Correnti</t>
  </si>
  <si>
    <t xml:space="preserve">    - Fornitori</t>
  </si>
  <si>
    <t xml:space="preserve">          1)  Commerciali</t>
  </si>
  <si>
    <t xml:space="preserve">    - Impiegati c/stipendi</t>
  </si>
  <si>
    <t xml:space="preserve">    - Enti Previd., Assistenziali, Ritenute personale</t>
  </si>
  <si>
    <t xml:space="preserve">          1)  Debito v/INPS ed INAIL</t>
  </si>
  <si>
    <t xml:space="preserve">    - Erario Iva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</si>
  <si>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</si>
  <si>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</si>
  <si>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</si>
  <si>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</si>
  <si>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</si>
  <si>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</si>
  <si>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</si>
  <si>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</si>
  <si>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</si>
  <si>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</si>
  <si>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</si>
  <si>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</si>
  <si>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</si>
  <si>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</si>
  <si>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</si>
  <si>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</si>
  <si>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</si>
  <si>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</si>
  <si>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>TOTALE PASSIVO</t>
  </si>
  <si>
    <t>Crediti esegibili nell'esercizio</t>
  </si>
  <si>
    <t>31/12/2014</t>
  </si>
  <si>
    <t>A. Flussi finanziari derivanti dalla gestione reddituale (metodo indiretto)</t>
  </si>
  <si>
    <t>Utile (perdita) dell’esercizio</t>
  </si>
  <si>
    <t>Imposte sul reddito</t>
  </si>
  <si>
    <t>Interessi passivi/(interessi attivi)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</si>
  <si>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</si>
  <si>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</si>
  <si>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</si>
  <si>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</si>
  <si>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</si>
  <si>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</si>
  <si>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2. Flusso finanziario prima delle variazioni del ccn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</si>
  <si>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</si>
  <si>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</si>
  <si>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</si>
  <si>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</si>
  <si>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</si>
  <si>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</si>
  <si>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 capitale circolante netto</t>
  </si>
  <si>
    <t>3. Flusso finanziario dopo le variazioni del ccn</t>
  </si>
  <si>
    <t>Altre rettifiche</t>
  </si>
  <si>
    <t>Interessi incassati/(pagati)</t>
  </si>
  <si>
    <t>(Imposte sul reddito pagate)</t>
  </si>
  <si>
    <t>Dividendi incassati</t>
  </si>
  <si>
    <t>Utilizzo dei fondi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</si>
  <si>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</si>
  <si>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</si>
  <si>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</si>
  <si>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</si>
  <si>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</si>
  <si>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</si>
  <si>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finanziarie</t>
  </si>
  <si>
    <t>Flusso finanziario dell’attività di investimento (B)</t>
  </si>
  <si>
    <t>C. Flussi finanziari derivanti dall’attività di finanziamento</t>
  </si>
  <si>
    <t>Mezzi di terzi</t>
  </si>
  <si>
    <t>Accensione finanziamenti</t>
  </si>
  <si>
    <t>Rimborso finanziamenti</t>
  </si>
  <si>
    <t>Mezzi propri</t>
  </si>
  <si>
    <t>Aumento di capitale a pagamento</t>
  </si>
  <si>
    <t>Flusso finanziario dell’attività di finanziamento (C)</t>
  </si>
  <si>
    <t>Incremento (decremento) delle disponibilità liquide (a ± b ± c)</t>
  </si>
  <si>
    <t>Disponibilità liquide al 1 gennaio 200X</t>
  </si>
  <si>
    <t>Flusso della gestione reddituale determinato con il metodo indiretto</t>
  </si>
  <si>
    <t xml:space="preserve">      - Impiegati c/stipendi</t>
  </si>
  <si>
    <t xml:space="preserve">      - Altri Crediti, fatture da emettere,crediti v. banca, ecc</t>
  </si>
  <si>
    <t xml:space="preserve">           2) Attrezzature industriali e commerciali</t>
  </si>
  <si>
    <t xml:space="preserve">           3)  Altri beni</t>
  </si>
  <si>
    <t xml:space="preserve">           3) Altre immobilizzazioni immateriali</t>
  </si>
  <si>
    <t>Immobilizzazioni Finanziarie</t>
  </si>
  <si>
    <t xml:space="preserve">   -Altre Immobilizzazioni Finanziarie</t>
  </si>
  <si>
    <t xml:space="preserve">         6)  altri accantonamenti</t>
  </si>
  <si>
    <t xml:space="preserve">    - Dividendi per Partecipazioni</t>
  </si>
  <si>
    <t>Disponibilità liquide al 31 gennaio 200X+1</t>
  </si>
  <si>
    <t>A. Flussi finanziari derivanti dalla gestione reddituale</t>
  </si>
  <si>
    <t>Incassi da clienti</t>
  </si>
  <si>
    <t>Altri incassi</t>
  </si>
  <si>
    <t>(Pagamenti a fornitori per acquisti)</t>
  </si>
  <si>
    <t>(Pagamenti a fornitori per servizi)</t>
  </si>
  <si>
    <t>(Pagamenti al personale)</t>
  </si>
  <si>
    <t>(Altri pagamenti)</t>
  </si>
  <si>
    <t>(Imposte pagate sul reddito)</t>
  </si>
  <si>
    <t>Interessi incassati/( pagati)</t>
  </si>
  <si>
    <t xml:space="preserve">                 Flusso finanziario dalla gestione reddituale (A)</t>
  </si>
  <si>
    <t>Flusso finanziario dall’attività di investimento (B)</t>
  </si>
  <si>
    <t>Cessione (acquisto) di azioni proprie</t>
  </si>
  <si>
    <t>Dividendi (e acconti su dividendi) pagati</t>
  </si>
  <si>
    <t>Erario c/Iva</t>
  </si>
  <si>
    <t>Iva a Credito Acquisti</t>
  </si>
  <si>
    <t>Iva a Credito Investimenti</t>
  </si>
  <si>
    <t>Iva a Credito altri costi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</si>
  <si>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</si>
  <si>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</si>
  <si>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</si>
  <si>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</si>
  <si>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</si>
  <si>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</si>
  <si>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Variazione Finanziaria</t>
  </si>
  <si>
    <t>Variazione Patrimoniale</t>
  </si>
  <si>
    <t>Iva a Debito Ricavi</t>
  </si>
  <si>
    <t>celle input</t>
  </si>
  <si>
    <t>celle calcolo</t>
  </si>
  <si>
    <t>Prezzo Vendita Unitario</t>
  </si>
  <si>
    <t>Quantità Vendute</t>
  </si>
  <si>
    <t>Qt Rimanenze Finali</t>
  </si>
  <si>
    <t>gg giacenza media</t>
  </si>
  <si>
    <t>Qt Produzione</t>
  </si>
  <si>
    <t xml:space="preserve">Fatturato </t>
  </si>
  <si>
    <t>TOTALE</t>
  </si>
  <si>
    <t>Aliquota Iva</t>
  </si>
  <si>
    <t>gg dilazione</t>
  </si>
  <si>
    <t>Incassi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</si>
  <si>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</si>
  <si>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</si>
  <si>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</si>
  <si>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</si>
  <si>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</si>
  <si>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</si>
  <si>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</si>
  <si>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</si>
  <si>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</si>
  <si>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</si>
  <si>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</si>
  <si>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</si>
  <si>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Prodotto 13</t>
  </si>
  <si>
    <t>Prodotto 14</t>
  </si>
  <si>
    <t>Prodotto 15</t>
  </si>
  <si>
    <t>Prodotto 16</t>
  </si>
  <si>
    <t>Prodotto 17</t>
  </si>
  <si>
    <t>Prodotto 18</t>
  </si>
  <si>
    <t>Prodotto 19</t>
  </si>
  <si>
    <t>Prodotto 20</t>
  </si>
  <si>
    <t>Variazione Rimanenze</t>
  </si>
  <si>
    <t>Variazione Debito Iva</t>
  </si>
  <si>
    <t>Variazione Crediti Commerciali</t>
  </si>
  <si>
    <t>Disponibilità liquide Iniziali</t>
  </si>
  <si>
    <t>Disponibilità liquide Finali</t>
  </si>
  <si>
    <t>SALDO IVA</t>
  </si>
  <si>
    <t xml:space="preserve">          1)  IVA a debito </t>
  </si>
  <si>
    <t>Costo Acquisto Unitario</t>
  </si>
  <si>
    <t>Quantità Acquistate</t>
  </si>
  <si>
    <t>Acquisti</t>
  </si>
  <si>
    <t>Debito Iva</t>
  </si>
  <si>
    <t>Pagamenti</t>
  </si>
  <si>
    <t>Variazione 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</si>
</sst>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€&quot;\ #,##0"/>
    <numFmt numFmtId="165" formatCode="&quot;€&quot;\ #,##0.00"/>
    <numFmt numFmtId="166" formatCode="_-* #,##0_-;\-* #,##0_-;_-* &quot;-&quot;??_-;_-@_-"/>
    <numFmt numFmtId="167" formatCode="[$-410]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14" fontId="1" fillId="2" borderId="0" xfId="0" quotePrefix="1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4" borderId="0" xfId="0" applyFont="1" applyFill="1"/>
    <xf numFmtId="3" fontId="1" fillId="4" borderId="0" xfId="0" applyNumberFormat="1" applyFont="1" applyFill="1" applyAlignment="1">
      <alignment horizontal="center"/>
    </xf>
    <xf numFmtId="0" fontId="0" fillId="4" borderId="0" xfId="0" applyFill="1"/>
    <xf numFmtId="164" fontId="1" fillId="4" borderId="0" xfId="0" applyNumberFormat="1" applyFont="1" applyFill="1"/>
    <xf numFmtId="0" fontId="0" fillId="4" borderId="0" xfId="0" quotePrefix="1" applyFill="1"/>
    <xf numFmtId="165" fontId="1" fillId="4" borderId="0" xfId="0" applyNumberFormat="1" applyFont="1" applyFill="1"/>
    <xf numFmtId="164" fontId="0" fillId="4" borderId="0" xfId="0" applyNumberFormat="1" applyFill="1"/>
    <xf numFmtId="164" fontId="0" fillId="0" borderId="0" xfId="0" applyNumberFormat="1"/>
    <xf numFmtId="0" fontId="1" fillId="0" borderId="0" xfId="0" applyFont="1" applyFill="1"/>
    <xf numFmtId="0" fontId="0" fillId="0" borderId="0" xfId="0" applyFont="1" applyFill="1"/>
    <xf numFmtId="0" fontId="0" fillId="0" borderId="0" xfId="0" applyFill="1"/>
    <xf numFmtId="164" fontId="0" fillId="2" borderId="0" xfId="0" applyNumberFormat="1" applyFont="1" applyFill="1"/>
    <xf numFmtId="165" fontId="0" fillId="3" borderId="0" xfId="0" applyNumberFormat="1" applyFill="1"/>
    <xf numFmtId="17" fontId="0" fillId="2" borderId="0" xfId="0" applyNumberFormat="1" applyFill="1"/>
    <xf numFmtId="17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165" fontId="3" fillId="5" borderId="0" xfId="0" applyNumberFormat="1" applyFont="1" applyFill="1"/>
    <xf numFmtId="164" fontId="3" fillId="5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5" fontId="3" fillId="6" borderId="0" xfId="0" applyNumberFormat="1" applyFont="1" applyFill="1"/>
    <xf numFmtId="164" fontId="3" fillId="6" borderId="0" xfId="0" applyNumberFormat="1" applyFont="1" applyFill="1"/>
    <xf numFmtId="167" fontId="1" fillId="0" borderId="0" xfId="0" applyNumberFormat="1" applyFont="1" applyAlignment="1">
      <alignment horizontal="center"/>
    </xf>
    <xf numFmtId="0" fontId="4" fillId="7" borderId="0" xfId="0" applyFont="1" applyFill="1"/>
    <xf numFmtId="165" fontId="4" fillId="7" borderId="0" xfId="0" applyNumberFormat="1" applyFont="1" applyFill="1"/>
    <xf numFmtId="0" fontId="0" fillId="0" borderId="0" xfId="0" applyAlignment="1"/>
    <xf numFmtId="17" fontId="1" fillId="0" borderId="0" xfId="0" applyNumberFormat="1" applyFont="1" applyAlignment="1">
      <alignment horizontal="center"/>
    </xf>
    <xf numFmtId="0" fontId="0" fillId="8" borderId="0" xfId="0" applyFill="1"/>
    <xf numFmtId="0" fontId="0" fillId="3" borderId="0" xfId="0" applyFill="1"/>
    <xf numFmtId="165" fontId="0" fillId="0" borderId="0" xfId="0" applyNumberFormat="1"/>
    <xf numFmtId="165" fontId="0" fillId="8" borderId="0" xfId="0" applyNumberFormat="1" applyFill="1"/>
    <xf numFmtId="3" fontId="0" fillId="3" borderId="0" xfId="0" applyNumberFormat="1" applyFill="1"/>
    <xf numFmtId="166" fontId="0" fillId="8" borderId="0" xfId="1" applyNumberFormat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164" fontId="1" fillId="9" borderId="0" xfId="0" applyNumberFormat="1" applyFont="1" applyFill="1"/>
    <xf numFmtId="164" fontId="0" fillId="9" borderId="0" xfId="0" applyNumberFormat="1" applyFont="1" applyFill="1"/>
    <xf numFmtId="164" fontId="1" fillId="9" borderId="0" xfId="0" applyNumberFormat="1" applyFont="1" applyFill="1" applyAlignment="1">
      <alignment horizontal="right"/>
    </xf>
    <xf numFmtId="17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" fontId="0" fillId="8" borderId="0" xfId="0" applyNumberFormat="1" applyFill="1"/>
    <xf numFmtId="164" fontId="3" fillId="8" borderId="0" xfId="0" applyNumberFormat="1" applyFont="1" applyFill="1" applyAlignment="1">
      <alignment horizontal="center"/>
    </xf>
    <xf numFmtId="0" fontId="1" fillId="8" borderId="0" xfId="0" applyFont="1" applyFill="1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D22" sqref="D22"/>
    </sheetView>
  </sheetViews>
  <sheetFormatPr defaultRowHeight="15" x14ac:dyDescent="0.25"/>
  <cols>
    <col min="2" max="2" width="17.28515625" bestFit="1" customWidth="1"/>
  </cols>
  <sheetData>
    <row r="2" spans="2:4" x14ac:dyDescent="0.25">
      <c r="B2" t="s">
        <v>214</v>
      </c>
      <c r="D2" t="s">
        <v>219</v>
      </c>
    </row>
    <row r="3" spans="2:4" x14ac:dyDescent="0.25">
      <c r="B3">
        <v>0</v>
      </c>
      <c r="D3">
        <v>0</v>
      </c>
    </row>
    <row r="4" spans="2:4" x14ac:dyDescent="0.25">
      <c r="B4">
        <v>30</v>
      </c>
      <c r="D4">
        <v>30</v>
      </c>
    </row>
    <row r="5" spans="2:4" x14ac:dyDescent="0.25">
      <c r="B5">
        <v>60</v>
      </c>
      <c r="D5">
        <v>60</v>
      </c>
    </row>
    <row r="6" spans="2:4" x14ac:dyDescent="0.25">
      <c r="B6">
        <v>90</v>
      </c>
      <c r="D6">
        <v>90</v>
      </c>
    </row>
    <row r="7" spans="2:4" x14ac:dyDescent="0.25">
      <c r="B7">
        <v>120</v>
      </c>
    </row>
    <row r="8" spans="2:4" x14ac:dyDescent="0.25">
      <c r="B8">
        <v>150</v>
      </c>
    </row>
    <row r="9" spans="2:4" x14ac:dyDescent="0.25">
      <c r="B9">
        <v>180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7"/>
  <sheetViews>
    <sheetView showGridLines="0" topLeftCell="AR1" zoomScale="160" zoomScaleNormal="160" workbookViewId="0">
      <selection activeCell="AZ1" sqref="AZ1:BF1048576"/>
    </sheetView>
  </sheetViews>
  <sheetFormatPr defaultRowHeight="15" x14ac:dyDescent="0.25"/>
  <cols>
    <col min="3" max="3" width="74.85546875" bestFit="1" customWidth="1"/>
  </cols>
  <sheetData>
    <row r="1" spans="2:51" x14ac:dyDescent="0.25">
      <c r="C1" t="s">
        <v>172</v>
      </c>
      <c r="D1" s="23">
        <f>+CE!B1</f>
        <v>42005</v>
      </c>
      <c r="E1" s="23">
        <f>+CE!C1</f>
        <v>42036</v>
      </c>
      <c r="F1" s="23">
        <f>+CE!D1</f>
        <v>42064</v>
      </c>
      <c r="G1" s="23">
        <f>+CE!E1</f>
        <v>42095</v>
      </c>
      <c r="H1" s="23">
        <f>+CE!F1</f>
        <v>42125</v>
      </c>
      <c r="I1" s="23">
        <f>+CE!G1</f>
        <v>42156</v>
      </c>
      <c r="J1" s="23">
        <f>+CE!H1</f>
        <v>42186</v>
      </c>
      <c r="K1" s="23">
        <f>+CE!I1</f>
        <v>42217</v>
      </c>
      <c r="L1" s="23">
        <f>+CE!J1</f>
        <v>42248</v>
      </c>
      <c r="M1" s="23">
        <f>+CE!K1</f>
        <v>42278</v>
      </c>
      <c r="N1" s="23">
        <f>+CE!L1</f>
        <v>42309</v>
      </c>
      <c r="O1" s="23">
        <f>+CE!M1</f>
        <v>42339</v>
      </c>
      <c r="P1" s="23">
        <f>+CE!N1</f>
        <v>42370</v>
      </c>
      <c r="Q1" s="23">
        <f>+CE!O1</f>
        <v>42401</v>
      </c>
      <c r="R1" s="23">
        <f>+CE!P1</f>
        <v>42430</v>
      </c>
      <c r="S1" s="23">
        <f>+CE!Q1</f>
        <v>42461</v>
      </c>
      <c r="T1" s="23">
        <f>+CE!R1</f>
        <v>42491</v>
      </c>
      <c r="U1" s="23">
        <f>+CE!S1</f>
        <v>42522</v>
      </c>
      <c r="V1" s="23">
        <f>+CE!T1</f>
        <v>42552</v>
      </c>
      <c r="W1" s="23">
        <f>+CE!U1</f>
        <v>42583</v>
      </c>
      <c r="X1" s="23">
        <f>+CE!V1</f>
        <v>42614</v>
      </c>
      <c r="Y1" s="23">
        <f>+CE!W1</f>
        <v>42644</v>
      </c>
      <c r="Z1" s="23">
        <f>+CE!X1</f>
        <v>42675</v>
      </c>
      <c r="AA1" s="23">
        <f>+CE!Y1</f>
        <v>42705</v>
      </c>
      <c r="AB1" s="23">
        <f>+CE!Z1</f>
        <v>42736</v>
      </c>
      <c r="AC1" s="23">
        <f>+CE!AA1</f>
        <v>42767</v>
      </c>
      <c r="AD1" s="23">
        <f>+CE!AB1</f>
        <v>42795</v>
      </c>
      <c r="AE1" s="23">
        <f>+CE!AC1</f>
        <v>42826</v>
      </c>
      <c r="AF1" s="23">
        <f>+CE!AD1</f>
        <v>42856</v>
      </c>
      <c r="AG1" s="23">
        <f>+CE!AE1</f>
        <v>42887</v>
      </c>
      <c r="AH1" s="23">
        <f>+CE!AF1</f>
        <v>42917</v>
      </c>
      <c r="AI1" s="23">
        <f>+CE!AG1</f>
        <v>42948</v>
      </c>
      <c r="AJ1" s="23">
        <f>+CE!AH1</f>
        <v>42979</v>
      </c>
      <c r="AK1" s="23">
        <f>+CE!AI1</f>
        <v>43009</v>
      </c>
      <c r="AL1" s="23">
        <f>+CE!AJ1</f>
        <v>43040</v>
      </c>
      <c r="AM1" s="23">
        <f>+CE!AK1</f>
        <v>43070</v>
      </c>
      <c r="AN1" s="23">
        <f>+CE!AL1</f>
        <v>43101</v>
      </c>
      <c r="AO1" s="23">
        <f>+CE!AM1</f>
        <v>43132</v>
      </c>
      <c r="AP1" s="23">
        <f>+CE!AN1</f>
        <v>43160</v>
      </c>
      <c r="AQ1" s="23">
        <f>+CE!AO1</f>
        <v>43191</v>
      </c>
      <c r="AR1" s="23">
        <f>+CE!AP1</f>
        <v>43221</v>
      </c>
      <c r="AS1" s="23">
        <f>+CE!AQ1</f>
        <v>43252</v>
      </c>
      <c r="AT1" s="23">
        <f>+CE!AR1</f>
        <v>43282</v>
      </c>
      <c r="AU1" s="23">
        <f>+CE!AS1</f>
        <v>43313</v>
      </c>
      <c r="AV1" s="23">
        <f>+CE!AT1</f>
        <v>43344</v>
      </c>
      <c r="AW1" s="23">
        <f>+CE!AU1</f>
        <v>43374</v>
      </c>
      <c r="AX1" s="23">
        <f>+CE!AV1</f>
        <v>43405</v>
      </c>
      <c r="AY1" s="23">
        <f>+CE!AW1</f>
        <v>43435</v>
      </c>
    </row>
    <row r="2" spans="2:51" x14ac:dyDescent="0.25">
      <c r="B2" s="59" t="s">
        <v>131</v>
      </c>
      <c r="C2" s="59" t="s">
        <v>131</v>
      </c>
    </row>
    <row r="4" spans="2:51" x14ac:dyDescent="0.25">
      <c r="C4" s="5" t="s">
        <v>132</v>
      </c>
      <c r="D4" s="24">
        <f>+CE!B76</f>
        <v>236000</v>
      </c>
      <c r="E4" s="24">
        <f>+CE!C76</f>
        <v>92000</v>
      </c>
      <c r="F4" s="24">
        <f>+CE!D76</f>
        <v>72000</v>
      </c>
      <c r="G4" s="24">
        <f>+CE!E76</f>
        <v>128000</v>
      </c>
      <c r="H4" s="24">
        <f>+CE!F76</f>
        <v>48000</v>
      </c>
      <c r="I4" s="24">
        <f>+CE!G76</f>
        <v>80000</v>
      </c>
      <c r="J4" s="24">
        <f>+CE!H76</f>
        <v>80000</v>
      </c>
      <c r="K4" s="24">
        <f>+CE!I76</f>
        <v>80000</v>
      </c>
      <c r="L4" s="24">
        <f>+CE!J76</f>
        <v>80000</v>
      </c>
      <c r="M4" s="24">
        <f>+CE!K76</f>
        <v>80000</v>
      </c>
      <c r="N4" s="24">
        <f>+CE!L76</f>
        <v>80000</v>
      </c>
      <c r="O4" s="24">
        <f>+CE!M76</f>
        <v>80000</v>
      </c>
      <c r="P4" s="24">
        <f>+CE!N76</f>
        <v>80000</v>
      </c>
      <c r="Q4" s="24">
        <f>+CE!O76</f>
        <v>80000</v>
      </c>
      <c r="R4" s="24">
        <f>+CE!P76</f>
        <v>80000</v>
      </c>
      <c r="S4" s="24">
        <f>+CE!Q76</f>
        <v>80000</v>
      </c>
      <c r="T4" s="24">
        <f>+CE!R76</f>
        <v>80000</v>
      </c>
      <c r="U4" s="24">
        <f>+CE!S76</f>
        <v>80000</v>
      </c>
      <c r="V4" s="24">
        <f>+CE!T76</f>
        <v>80000</v>
      </c>
      <c r="W4" s="24">
        <f>+CE!U76</f>
        <v>80000</v>
      </c>
      <c r="X4" s="24">
        <f>+CE!V76</f>
        <v>80000</v>
      </c>
      <c r="Y4" s="24">
        <f>+CE!W76</f>
        <v>80000</v>
      </c>
      <c r="Z4" s="24">
        <f>+CE!X76</f>
        <v>80000</v>
      </c>
      <c r="AA4" s="24">
        <f>+CE!Y76</f>
        <v>80000</v>
      </c>
      <c r="AB4" s="24">
        <f>+CE!Z76</f>
        <v>80000</v>
      </c>
      <c r="AC4" s="24">
        <f>+CE!AA76</f>
        <v>80000</v>
      </c>
      <c r="AD4" s="24">
        <f>+CE!AB76</f>
        <v>80000</v>
      </c>
      <c r="AE4" s="24">
        <f>+CE!AC76</f>
        <v>80000</v>
      </c>
      <c r="AF4" s="24">
        <f>+CE!AD76</f>
        <v>80000</v>
      </c>
      <c r="AG4" s="24">
        <f>+CE!AE76</f>
        <v>80000</v>
      </c>
      <c r="AH4" s="24">
        <f>+CE!AF76</f>
        <v>80000</v>
      </c>
      <c r="AI4" s="24">
        <f>+CE!AG76</f>
        <v>80000</v>
      </c>
      <c r="AJ4" s="24">
        <f>+CE!AH76</f>
        <v>80000</v>
      </c>
      <c r="AK4" s="24">
        <f>+CE!AI76</f>
        <v>80000</v>
      </c>
      <c r="AL4" s="24">
        <f>+CE!AJ76</f>
        <v>80000</v>
      </c>
      <c r="AM4" s="24">
        <f>+CE!AK76</f>
        <v>80000</v>
      </c>
      <c r="AN4" s="24">
        <f>+CE!AL76</f>
        <v>80000</v>
      </c>
      <c r="AO4" s="24">
        <f>+CE!AM76</f>
        <v>80000</v>
      </c>
      <c r="AP4" s="24">
        <f>+CE!AN76</f>
        <v>80000</v>
      </c>
      <c r="AQ4" s="24">
        <f>+CE!AO76</f>
        <v>80000</v>
      </c>
      <c r="AR4" s="24">
        <f>+CE!AP76</f>
        <v>80000</v>
      </c>
      <c r="AS4" s="24">
        <f>+CE!AQ76</f>
        <v>80000</v>
      </c>
      <c r="AT4" s="24">
        <f>+CE!AR76</f>
        <v>80000</v>
      </c>
      <c r="AU4" s="24">
        <f>+CE!AS76</f>
        <v>80000</v>
      </c>
      <c r="AV4" s="24">
        <f>+CE!AT76</f>
        <v>80000</v>
      </c>
      <c r="AW4" s="24">
        <f>+CE!AU76</f>
        <v>80000</v>
      </c>
      <c r="AX4" s="24">
        <f>+CE!AV76</f>
        <v>80000</v>
      </c>
      <c r="AY4" s="24">
        <f>+CE!AW76</f>
        <v>80000</v>
      </c>
    </row>
    <row r="5" spans="2:51" x14ac:dyDescent="0.25">
      <c r="C5" t="s">
        <v>133</v>
      </c>
      <c r="D5" s="25">
        <f>+CE!B74</f>
        <v>0</v>
      </c>
      <c r="E5" s="25">
        <f>+CE!C74</f>
        <v>0</v>
      </c>
      <c r="F5" s="25">
        <f>+CE!D74</f>
        <v>0</v>
      </c>
      <c r="G5" s="25">
        <f>+CE!E74</f>
        <v>0</v>
      </c>
      <c r="H5" s="25">
        <f>+CE!F74</f>
        <v>0</v>
      </c>
      <c r="I5" s="25">
        <f>+CE!G74</f>
        <v>0</v>
      </c>
      <c r="J5" s="25">
        <f>+CE!H74</f>
        <v>0</v>
      </c>
      <c r="K5" s="25">
        <f>+CE!I74</f>
        <v>0</v>
      </c>
      <c r="L5" s="25">
        <f>+CE!J74</f>
        <v>0</v>
      </c>
      <c r="M5" s="25">
        <f>+CE!K74</f>
        <v>0</v>
      </c>
      <c r="N5" s="25">
        <f>+CE!L74</f>
        <v>0</v>
      </c>
      <c r="O5" s="25">
        <f>+CE!M74</f>
        <v>0</v>
      </c>
      <c r="P5" s="25">
        <f>+CE!N74</f>
        <v>0</v>
      </c>
      <c r="Q5" s="25">
        <f>+CE!O74</f>
        <v>0</v>
      </c>
      <c r="R5" s="25">
        <f>+CE!P74</f>
        <v>0</v>
      </c>
      <c r="S5" s="25">
        <f>+CE!Q74</f>
        <v>0</v>
      </c>
      <c r="T5" s="25">
        <f>+CE!R74</f>
        <v>0</v>
      </c>
      <c r="U5" s="25">
        <f>+CE!S74</f>
        <v>0</v>
      </c>
      <c r="V5" s="25">
        <f>+CE!T74</f>
        <v>0</v>
      </c>
      <c r="W5" s="25">
        <f>+CE!U74</f>
        <v>0</v>
      </c>
      <c r="X5" s="25">
        <f>+CE!V74</f>
        <v>0</v>
      </c>
      <c r="Y5" s="25">
        <f>+CE!W74</f>
        <v>0</v>
      </c>
      <c r="Z5" s="25">
        <f>+CE!X74</f>
        <v>0</v>
      </c>
      <c r="AA5" s="25">
        <f>+CE!Y74</f>
        <v>0</v>
      </c>
      <c r="AB5" s="25">
        <f>+CE!Z74</f>
        <v>0</v>
      </c>
      <c r="AC5" s="25">
        <f>+CE!AA74</f>
        <v>0</v>
      </c>
      <c r="AD5" s="25">
        <f>+CE!AB74</f>
        <v>0</v>
      </c>
      <c r="AE5" s="25">
        <f>+CE!AC74</f>
        <v>0</v>
      </c>
      <c r="AF5" s="25">
        <f>+CE!AD74</f>
        <v>0</v>
      </c>
      <c r="AG5" s="25">
        <f>+CE!AE74</f>
        <v>0</v>
      </c>
      <c r="AH5" s="25">
        <f>+CE!AF74</f>
        <v>0</v>
      </c>
      <c r="AI5" s="25">
        <f>+CE!AG74</f>
        <v>0</v>
      </c>
      <c r="AJ5" s="25">
        <f>+CE!AH74</f>
        <v>0</v>
      </c>
      <c r="AK5" s="25">
        <f>+CE!AI74</f>
        <v>0</v>
      </c>
      <c r="AL5" s="25">
        <f>+CE!AJ74</f>
        <v>0</v>
      </c>
      <c r="AM5" s="25">
        <f>+CE!AK74</f>
        <v>0</v>
      </c>
      <c r="AN5" s="25">
        <f>+CE!AL74</f>
        <v>0</v>
      </c>
      <c r="AO5" s="25">
        <f>+CE!AM74</f>
        <v>0</v>
      </c>
      <c r="AP5" s="25">
        <f>+CE!AN74</f>
        <v>0</v>
      </c>
      <c r="AQ5" s="25">
        <f>+CE!AO74</f>
        <v>0</v>
      </c>
      <c r="AR5" s="25">
        <f>+CE!AP74</f>
        <v>0</v>
      </c>
      <c r="AS5" s="25">
        <f>+CE!AQ74</f>
        <v>0</v>
      </c>
      <c r="AT5" s="25">
        <f>+CE!AR74</f>
        <v>0</v>
      </c>
      <c r="AU5" s="25">
        <f>+CE!AS74</f>
        <v>0</v>
      </c>
      <c r="AV5" s="25">
        <f>+CE!AT74</f>
        <v>0</v>
      </c>
      <c r="AW5" s="25">
        <f>+CE!AU74</f>
        <v>0</v>
      </c>
      <c r="AX5" s="25">
        <f>+CE!AV74</f>
        <v>0</v>
      </c>
      <c r="AY5" s="25">
        <f>+CE!AW74</f>
        <v>0</v>
      </c>
    </row>
    <row r="6" spans="2:51" x14ac:dyDescent="0.25">
      <c r="C6" t="s">
        <v>134</v>
      </c>
      <c r="D6" s="25">
        <f>-CE!B67</f>
        <v>0</v>
      </c>
      <c r="E6" s="25">
        <f>-CE!C67</f>
        <v>0</v>
      </c>
      <c r="F6" s="25">
        <f>-CE!D67</f>
        <v>0</v>
      </c>
      <c r="G6" s="25">
        <f>-CE!E67</f>
        <v>0</v>
      </c>
      <c r="H6" s="25">
        <f>-CE!F67</f>
        <v>0</v>
      </c>
      <c r="I6" s="25">
        <f>-CE!G67</f>
        <v>0</v>
      </c>
      <c r="J6" s="25">
        <f>-CE!H67</f>
        <v>0</v>
      </c>
      <c r="K6" s="25">
        <f>-CE!I67</f>
        <v>0</v>
      </c>
      <c r="L6" s="25">
        <f>-CE!J67</f>
        <v>0</v>
      </c>
      <c r="M6" s="25">
        <f>-CE!K67</f>
        <v>0</v>
      </c>
      <c r="N6" s="25">
        <f>-CE!L67</f>
        <v>0</v>
      </c>
      <c r="O6" s="25">
        <f>-CE!M67</f>
        <v>0</v>
      </c>
      <c r="P6" s="25">
        <f>-CE!N67</f>
        <v>0</v>
      </c>
      <c r="Q6" s="25">
        <f>-CE!O67</f>
        <v>0</v>
      </c>
      <c r="R6" s="25">
        <f>-CE!P67</f>
        <v>0</v>
      </c>
      <c r="S6" s="25">
        <f>-CE!Q67</f>
        <v>0</v>
      </c>
      <c r="T6" s="25">
        <f>-CE!R67</f>
        <v>0</v>
      </c>
      <c r="U6" s="25">
        <f>-CE!S67</f>
        <v>0</v>
      </c>
      <c r="V6" s="25">
        <f>-CE!T67</f>
        <v>0</v>
      </c>
      <c r="W6" s="25">
        <f>-CE!U67</f>
        <v>0</v>
      </c>
      <c r="X6" s="25">
        <f>-CE!V67</f>
        <v>0</v>
      </c>
      <c r="Y6" s="25">
        <f>-CE!W67</f>
        <v>0</v>
      </c>
      <c r="Z6" s="25">
        <f>-CE!X67</f>
        <v>0</v>
      </c>
      <c r="AA6" s="25">
        <f>-CE!Y67</f>
        <v>0</v>
      </c>
      <c r="AB6" s="25">
        <f>-CE!Z67</f>
        <v>0</v>
      </c>
      <c r="AC6" s="25">
        <f>-CE!AA67</f>
        <v>0</v>
      </c>
      <c r="AD6" s="25">
        <f>-CE!AB67</f>
        <v>0</v>
      </c>
      <c r="AE6" s="25">
        <f>-CE!AC67</f>
        <v>0</v>
      </c>
      <c r="AF6" s="25">
        <f>-CE!AD67</f>
        <v>0</v>
      </c>
      <c r="AG6" s="25">
        <f>-CE!AE67</f>
        <v>0</v>
      </c>
      <c r="AH6" s="25">
        <f>-CE!AF67</f>
        <v>0</v>
      </c>
      <c r="AI6" s="25">
        <f>-CE!AG67</f>
        <v>0</v>
      </c>
      <c r="AJ6" s="25">
        <f>-CE!AH67</f>
        <v>0</v>
      </c>
      <c r="AK6" s="25">
        <f>-CE!AI67</f>
        <v>0</v>
      </c>
      <c r="AL6" s="25">
        <f>-CE!AJ67</f>
        <v>0</v>
      </c>
      <c r="AM6" s="25">
        <f>-CE!AK67</f>
        <v>0</v>
      </c>
      <c r="AN6" s="25">
        <f>-CE!AL67</f>
        <v>0</v>
      </c>
      <c r="AO6" s="25">
        <f>-CE!AM67</f>
        <v>0</v>
      </c>
      <c r="AP6" s="25">
        <f>-CE!AN67</f>
        <v>0</v>
      </c>
      <c r="AQ6" s="25">
        <f>-CE!AO67</f>
        <v>0</v>
      </c>
      <c r="AR6" s="25">
        <f>-CE!AP67</f>
        <v>0</v>
      </c>
      <c r="AS6" s="25">
        <f>-CE!AQ67</f>
        <v>0</v>
      </c>
      <c r="AT6" s="25">
        <f>-CE!AR67</f>
        <v>0</v>
      </c>
      <c r="AU6" s="25">
        <f>-CE!AS67</f>
        <v>0</v>
      </c>
      <c r="AV6" s="25">
        <f>-CE!AT67</f>
        <v>0</v>
      </c>
      <c r="AW6" s="25">
        <f>-CE!AU67</f>
        <v>0</v>
      </c>
      <c r="AX6" s="25">
        <f>-CE!AV67</f>
        <v>0</v>
      </c>
      <c r="AY6" s="25">
        <f>-CE!AW67</f>
        <v>0</v>
      </c>
    </row>
    <row r="7" spans="2:51" x14ac:dyDescent="0.25">
      <c r="C7" t="s">
        <v>135</v>
      </c>
      <c r="D7" s="25">
        <f>+CE!B65</f>
        <v>0</v>
      </c>
      <c r="E7" s="25">
        <f>+CE!C65</f>
        <v>0</v>
      </c>
      <c r="F7" s="25">
        <f>+CE!D65</f>
        <v>0</v>
      </c>
      <c r="G7" s="25">
        <f>+CE!E65</f>
        <v>0</v>
      </c>
      <c r="H7" s="25">
        <f>+CE!F65</f>
        <v>0</v>
      </c>
      <c r="I7" s="25">
        <f>+CE!G65</f>
        <v>0</v>
      </c>
      <c r="J7" s="25">
        <f>+CE!H65</f>
        <v>0</v>
      </c>
      <c r="K7" s="25">
        <f>+CE!I65</f>
        <v>0</v>
      </c>
      <c r="L7" s="25">
        <f>+CE!J65</f>
        <v>0</v>
      </c>
      <c r="M7" s="25">
        <f>+CE!K65</f>
        <v>0</v>
      </c>
      <c r="N7" s="25">
        <f>+CE!L65</f>
        <v>0</v>
      </c>
      <c r="O7" s="25">
        <f>+CE!M65</f>
        <v>0</v>
      </c>
      <c r="P7" s="25">
        <f>+CE!N65</f>
        <v>0</v>
      </c>
      <c r="Q7" s="25">
        <f>+CE!O65</f>
        <v>0</v>
      </c>
      <c r="R7" s="25">
        <f>+CE!P65</f>
        <v>0</v>
      </c>
      <c r="S7" s="25">
        <f>+CE!Q65</f>
        <v>0</v>
      </c>
      <c r="T7" s="25">
        <f>+CE!R65</f>
        <v>0</v>
      </c>
      <c r="U7" s="25">
        <f>+CE!S65</f>
        <v>0</v>
      </c>
      <c r="V7" s="25">
        <f>+CE!T65</f>
        <v>0</v>
      </c>
      <c r="W7" s="25">
        <f>+CE!U65</f>
        <v>0</v>
      </c>
      <c r="X7" s="25">
        <f>+CE!V65</f>
        <v>0</v>
      </c>
      <c r="Y7" s="25">
        <f>+CE!W65</f>
        <v>0</v>
      </c>
      <c r="Z7" s="25">
        <f>+CE!X65</f>
        <v>0</v>
      </c>
      <c r="AA7" s="25">
        <f>+CE!Y65</f>
        <v>0</v>
      </c>
      <c r="AB7" s="25">
        <f>+CE!Z65</f>
        <v>0</v>
      </c>
      <c r="AC7" s="25">
        <f>+CE!AA65</f>
        <v>0</v>
      </c>
      <c r="AD7" s="25">
        <f>+CE!AB65</f>
        <v>0</v>
      </c>
      <c r="AE7" s="25">
        <f>+CE!AC65</f>
        <v>0</v>
      </c>
      <c r="AF7" s="25">
        <f>+CE!AD65</f>
        <v>0</v>
      </c>
      <c r="AG7" s="25">
        <f>+CE!AE65</f>
        <v>0</v>
      </c>
      <c r="AH7" s="25">
        <f>+CE!AF65</f>
        <v>0</v>
      </c>
      <c r="AI7" s="25">
        <f>+CE!AG65</f>
        <v>0</v>
      </c>
      <c r="AJ7" s="25">
        <f>+CE!AH65</f>
        <v>0</v>
      </c>
      <c r="AK7" s="25">
        <f>+CE!AI65</f>
        <v>0</v>
      </c>
      <c r="AL7" s="25">
        <f>+CE!AJ65</f>
        <v>0</v>
      </c>
      <c r="AM7" s="25">
        <f>+CE!AK65</f>
        <v>0</v>
      </c>
      <c r="AN7" s="25">
        <f>+CE!AL65</f>
        <v>0</v>
      </c>
      <c r="AO7" s="25">
        <f>+CE!AM65</f>
        <v>0</v>
      </c>
      <c r="AP7" s="25">
        <f>+CE!AN65</f>
        <v>0</v>
      </c>
      <c r="AQ7" s="25">
        <f>+CE!AO65</f>
        <v>0</v>
      </c>
      <c r="AR7" s="25">
        <f>+CE!AP65</f>
        <v>0</v>
      </c>
      <c r="AS7" s="25">
        <f>+CE!AQ65</f>
        <v>0</v>
      </c>
      <c r="AT7" s="25">
        <f>+CE!AR65</f>
        <v>0</v>
      </c>
      <c r="AU7" s="25">
        <f>+CE!AS65</f>
        <v>0</v>
      </c>
      <c r="AV7" s="25">
        <f>+CE!AT65</f>
        <v>0</v>
      </c>
      <c r="AW7" s="25">
        <f>+CE!AU65</f>
        <v>0</v>
      </c>
      <c r="AX7" s="25">
        <f>+CE!AV65</f>
        <v>0</v>
      </c>
      <c r="AY7" s="25">
        <f>+CE!AW65</f>
        <v>0</v>
      </c>
    </row>
    <row r="8" spans="2:51" x14ac:dyDescent="0.25">
      <c r="C8" t="s">
        <v>136</v>
      </c>
      <c r="D8" s="25">
        <f>+CE!B64+CE!B63</f>
        <v>0</v>
      </c>
      <c r="E8" s="25">
        <f>+CE!C64+CE!C63</f>
        <v>0</v>
      </c>
      <c r="F8" s="25">
        <f>+CE!D64+CE!D63</f>
        <v>0</v>
      </c>
      <c r="G8" s="25">
        <f>+CE!E64+CE!E63</f>
        <v>0</v>
      </c>
      <c r="H8" s="25">
        <f>+CE!F64+CE!F63</f>
        <v>0</v>
      </c>
      <c r="I8" s="25">
        <f>+CE!G64+CE!G63</f>
        <v>0</v>
      </c>
      <c r="J8" s="25">
        <f>+CE!H64+CE!H63</f>
        <v>0</v>
      </c>
      <c r="K8" s="25">
        <f>+CE!I64+CE!I63</f>
        <v>0</v>
      </c>
      <c r="L8" s="25">
        <f>+CE!J64+CE!J63</f>
        <v>0</v>
      </c>
      <c r="M8" s="25">
        <f>+CE!K64+CE!K63</f>
        <v>0</v>
      </c>
      <c r="N8" s="25">
        <f>+CE!L64+CE!L63</f>
        <v>0</v>
      </c>
      <c r="O8" s="25">
        <f>+CE!M64+CE!M63</f>
        <v>0</v>
      </c>
      <c r="P8" s="25">
        <f>+CE!N64+CE!N63</f>
        <v>0</v>
      </c>
      <c r="Q8" s="25">
        <f>+CE!O64+CE!O63</f>
        <v>0</v>
      </c>
      <c r="R8" s="25">
        <f>+CE!P64+CE!P63</f>
        <v>0</v>
      </c>
      <c r="S8" s="25">
        <f>+CE!Q64+CE!Q63</f>
        <v>0</v>
      </c>
      <c r="T8" s="25">
        <f>+CE!R64+CE!R63</f>
        <v>0</v>
      </c>
      <c r="U8" s="25">
        <f>+CE!S64+CE!S63</f>
        <v>0</v>
      </c>
      <c r="V8" s="25">
        <f>+CE!T64+CE!T63</f>
        <v>0</v>
      </c>
      <c r="W8" s="25">
        <f>+CE!U64+CE!U63</f>
        <v>0</v>
      </c>
      <c r="X8" s="25">
        <f>+CE!V64+CE!V63</f>
        <v>0</v>
      </c>
      <c r="Y8" s="25">
        <f>+CE!W64+CE!W63</f>
        <v>0</v>
      </c>
      <c r="Z8" s="25">
        <f>+CE!X64+CE!X63</f>
        <v>0</v>
      </c>
      <c r="AA8" s="25">
        <f>+CE!Y64+CE!Y63</f>
        <v>0</v>
      </c>
      <c r="AB8" s="25">
        <f>+CE!Z64+CE!Z63</f>
        <v>0</v>
      </c>
      <c r="AC8" s="25">
        <f>+CE!AA64+CE!AA63</f>
        <v>0</v>
      </c>
      <c r="AD8" s="25">
        <f>+CE!AB64+CE!AB63</f>
        <v>0</v>
      </c>
      <c r="AE8" s="25">
        <f>+CE!AC64+CE!AC63</f>
        <v>0</v>
      </c>
      <c r="AF8" s="25">
        <f>+CE!AD64+CE!AD63</f>
        <v>0</v>
      </c>
      <c r="AG8" s="25">
        <f>+CE!AE64+CE!AE63</f>
        <v>0</v>
      </c>
      <c r="AH8" s="25">
        <f>+CE!AF64+CE!AF63</f>
        <v>0</v>
      </c>
      <c r="AI8" s="25">
        <f>+CE!AG64+CE!AG63</f>
        <v>0</v>
      </c>
      <c r="AJ8" s="25">
        <f>+CE!AH64+CE!AH63</f>
        <v>0</v>
      </c>
      <c r="AK8" s="25">
        <f>+CE!AI64+CE!AI63</f>
        <v>0</v>
      </c>
      <c r="AL8" s="25">
        <f>+CE!AJ64+CE!AJ63</f>
        <v>0</v>
      </c>
      <c r="AM8" s="25">
        <f>+CE!AK64+CE!AK63</f>
        <v>0</v>
      </c>
      <c r="AN8" s="25">
        <f>+CE!AL64+CE!AL63</f>
        <v>0</v>
      </c>
      <c r="AO8" s="25">
        <f>+CE!AM64+CE!AM63</f>
        <v>0</v>
      </c>
      <c r="AP8" s="25">
        <f>+CE!AN64+CE!AN63</f>
        <v>0</v>
      </c>
      <c r="AQ8" s="25">
        <f>+CE!AO64+CE!AO63</f>
        <v>0</v>
      </c>
      <c r="AR8" s="25">
        <f>+CE!AP64+CE!AP63</f>
        <v>0</v>
      </c>
      <c r="AS8" s="25">
        <f>+CE!AQ64+CE!AQ63</f>
        <v>0</v>
      </c>
      <c r="AT8" s="25">
        <f>+CE!AR64+CE!AR63</f>
        <v>0</v>
      </c>
      <c r="AU8" s="25">
        <f>+CE!AS64+CE!AS63</f>
        <v>0</v>
      </c>
      <c r="AV8" s="25">
        <f>+CE!AT64+CE!AT63</f>
        <v>0</v>
      </c>
      <c r="AW8" s="25">
        <f>+CE!AU64+CE!AU63</f>
        <v>0</v>
      </c>
      <c r="AX8" s="25">
        <f>+CE!AV64+CE!AV63</f>
        <v>0</v>
      </c>
      <c r="AY8" s="25">
        <f>+CE!AW64+CE!AW63</f>
        <v>0</v>
      </c>
    </row>
    <row r="9" spans="2:51" ht="30" x14ac:dyDescent="0.25">
      <c r="C9" s="6" t="s">
        <v>137</v>
      </c>
      <c r="D9" s="24">
        <f>SUM(D4:D8)</f>
        <v>236000</v>
      </c>
      <c r="E9" s="24">
        <f t="shared" ref="E9:AE9" si="0">SUM(E4:E8)</f>
        <v>92000</v>
      </c>
      <c r="F9" s="24">
        <f t="shared" si="0"/>
        <v>72000</v>
      </c>
      <c r="G9" s="24">
        <f t="shared" si="0"/>
        <v>128000</v>
      </c>
      <c r="H9" s="24">
        <f t="shared" si="0"/>
        <v>48000</v>
      </c>
      <c r="I9" s="24">
        <f t="shared" si="0"/>
        <v>80000</v>
      </c>
      <c r="J9" s="24">
        <f t="shared" si="0"/>
        <v>80000</v>
      </c>
      <c r="K9" s="24">
        <f t="shared" si="0"/>
        <v>80000</v>
      </c>
      <c r="L9" s="24">
        <f t="shared" si="0"/>
        <v>80000</v>
      </c>
      <c r="M9" s="24">
        <f t="shared" si="0"/>
        <v>80000</v>
      </c>
      <c r="N9" s="24">
        <f t="shared" si="0"/>
        <v>80000</v>
      </c>
      <c r="O9" s="24">
        <f t="shared" si="0"/>
        <v>80000</v>
      </c>
      <c r="P9" s="24">
        <f t="shared" si="0"/>
        <v>80000</v>
      </c>
      <c r="Q9" s="24">
        <f t="shared" si="0"/>
        <v>80000</v>
      </c>
      <c r="R9" s="24">
        <f t="shared" si="0"/>
        <v>80000</v>
      </c>
      <c r="S9" s="24">
        <f t="shared" si="0"/>
        <v>80000</v>
      </c>
      <c r="T9" s="24">
        <f t="shared" si="0"/>
        <v>80000</v>
      </c>
      <c r="U9" s="24">
        <f t="shared" si="0"/>
        <v>80000</v>
      </c>
      <c r="V9" s="24">
        <f t="shared" si="0"/>
        <v>80000</v>
      </c>
      <c r="W9" s="24">
        <f t="shared" si="0"/>
        <v>80000</v>
      </c>
      <c r="X9" s="24">
        <f t="shared" si="0"/>
        <v>80000</v>
      </c>
      <c r="Y9" s="24">
        <f t="shared" si="0"/>
        <v>80000</v>
      </c>
      <c r="Z9" s="24">
        <f t="shared" si="0"/>
        <v>80000</v>
      </c>
      <c r="AA9" s="24">
        <f t="shared" si="0"/>
        <v>80000</v>
      </c>
      <c r="AB9" s="24">
        <f t="shared" si="0"/>
        <v>80000</v>
      </c>
      <c r="AC9" s="24">
        <f t="shared" si="0"/>
        <v>80000</v>
      </c>
      <c r="AD9" s="24">
        <f t="shared" si="0"/>
        <v>80000</v>
      </c>
      <c r="AE9" s="24">
        <f t="shared" si="0"/>
        <v>80000</v>
      </c>
      <c r="AF9" s="24">
        <f>SUM(AF4:AF8)</f>
        <v>80000</v>
      </c>
      <c r="AG9" s="24">
        <f t="shared" ref="AG9" si="1">SUM(AG4:AG8)</f>
        <v>80000</v>
      </c>
      <c r="AH9" s="24">
        <f t="shared" ref="AH9" si="2">SUM(AH4:AH8)</f>
        <v>80000</v>
      </c>
      <c r="AI9" s="24">
        <f t="shared" ref="AI9" si="3">SUM(AI4:AI8)</f>
        <v>80000</v>
      </c>
      <c r="AJ9" s="24">
        <f t="shared" ref="AJ9" si="4">SUM(AJ4:AJ8)</f>
        <v>80000</v>
      </c>
      <c r="AK9" s="24">
        <f t="shared" ref="AK9" si="5">SUM(AK4:AK8)</f>
        <v>80000</v>
      </c>
      <c r="AL9" s="24">
        <f t="shared" ref="AL9" si="6">SUM(AL4:AL8)</f>
        <v>80000</v>
      </c>
      <c r="AM9" s="24">
        <f t="shared" ref="AM9" si="7">SUM(AM4:AM8)</f>
        <v>80000</v>
      </c>
      <c r="AN9" s="24">
        <f t="shared" ref="AN9" si="8">SUM(AN4:AN8)</f>
        <v>80000</v>
      </c>
      <c r="AO9" s="24">
        <f t="shared" ref="AO9" si="9">SUM(AO4:AO8)</f>
        <v>80000</v>
      </c>
      <c r="AP9" s="24">
        <f t="shared" ref="AP9" si="10">SUM(AP4:AP8)</f>
        <v>80000</v>
      </c>
      <c r="AQ9" s="24">
        <f t="shared" ref="AQ9" si="11">SUM(AQ4:AQ8)</f>
        <v>80000</v>
      </c>
      <c r="AR9" s="24">
        <f t="shared" ref="AR9" si="12">SUM(AR4:AR8)</f>
        <v>80000</v>
      </c>
      <c r="AS9" s="24">
        <f t="shared" ref="AS9" si="13">SUM(AS4:AS8)</f>
        <v>80000</v>
      </c>
      <c r="AT9" s="24">
        <f t="shared" ref="AT9" si="14">SUM(AT4:AT8)</f>
        <v>80000</v>
      </c>
      <c r="AU9" s="24">
        <f t="shared" ref="AU9" si="15">SUM(AU4:AU8)</f>
        <v>80000</v>
      </c>
      <c r="AV9" s="24">
        <f t="shared" ref="AV9" si="16">SUM(AV4:AV8)</f>
        <v>80000</v>
      </c>
      <c r="AW9" s="24">
        <f t="shared" ref="AW9" si="17">SUM(AW4:AW8)</f>
        <v>80000</v>
      </c>
      <c r="AX9" s="24">
        <f t="shared" ref="AX9" si="18">SUM(AX4:AX8)</f>
        <v>80000</v>
      </c>
      <c r="AY9" s="24">
        <f t="shared" ref="AY9" si="19">SUM(AY4:AY8)</f>
        <v>80000</v>
      </c>
    </row>
    <row r="10" spans="2:51" x14ac:dyDescent="0.25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2:51" x14ac:dyDescent="0.25">
      <c r="B11" s="60" t="s">
        <v>138</v>
      </c>
      <c r="C11" s="60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2:51" x14ac:dyDescent="0.25">
      <c r="C12" t="s">
        <v>139</v>
      </c>
      <c r="D12" s="25">
        <f>+CE!B57+CE!B58</f>
        <v>0</v>
      </c>
      <c r="E12" s="25">
        <f>+CE!C57+CE!C58</f>
        <v>0</v>
      </c>
      <c r="F12" s="25">
        <f>+CE!D57+CE!D58</f>
        <v>0</v>
      </c>
      <c r="G12" s="25">
        <f>+CE!E57+CE!E58</f>
        <v>0</v>
      </c>
      <c r="H12" s="25">
        <f>+CE!F57+CE!F58</f>
        <v>0</v>
      </c>
      <c r="I12" s="25">
        <f>+CE!G57+CE!G58</f>
        <v>0</v>
      </c>
      <c r="J12" s="25">
        <f>+CE!H57+CE!H58</f>
        <v>0</v>
      </c>
      <c r="K12" s="25">
        <f>+CE!I57+CE!I58</f>
        <v>0</v>
      </c>
      <c r="L12" s="25">
        <f>+CE!J57+CE!J58</f>
        <v>0</v>
      </c>
      <c r="M12" s="25">
        <f>+CE!K57+CE!K58</f>
        <v>0</v>
      </c>
      <c r="N12" s="25">
        <f>+CE!L57+CE!L58</f>
        <v>0</v>
      </c>
      <c r="O12" s="25">
        <f>+CE!M57+CE!M58</f>
        <v>0</v>
      </c>
      <c r="P12" s="25">
        <f>+CE!N57+CE!N58</f>
        <v>0</v>
      </c>
      <c r="Q12" s="25">
        <f>+CE!O57+CE!O58</f>
        <v>0</v>
      </c>
      <c r="R12" s="25">
        <f>+CE!P57+CE!P58</f>
        <v>0</v>
      </c>
      <c r="S12" s="25">
        <f>+CE!Q57+CE!Q58</f>
        <v>0</v>
      </c>
      <c r="T12" s="25">
        <f>+CE!R57+CE!R58</f>
        <v>0</v>
      </c>
      <c r="U12" s="25">
        <f>+CE!S57+CE!S58</f>
        <v>0</v>
      </c>
      <c r="V12" s="25">
        <f>+CE!T57+CE!T58</f>
        <v>0</v>
      </c>
      <c r="W12" s="25">
        <f>+CE!U57+CE!U58</f>
        <v>0</v>
      </c>
      <c r="X12" s="25">
        <f>+CE!V57+CE!V58</f>
        <v>0</v>
      </c>
      <c r="Y12" s="25">
        <f>+CE!W57+CE!W58</f>
        <v>0</v>
      </c>
      <c r="Z12" s="25">
        <f>+CE!X57+CE!X58</f>
        <v>0</v>
      </c>
      <c r="AA12" s="25">
        <f>+CE!Y57+CE!Y58</f>
        <v>0</v>
      </c>
      <c r="AB12" s="25">
        <f>+CE!Z57+CE!Z58</f>
        <v>0</v>
      </c>
      <c r="AC12" s="25">
        <f>+CE!AA57+CE!AA58</f>
        <v>0</v>
      </c>
      <c r="AD12" s="25">
        <f>+CE!AB57+CE!AB58</f>
        <v>0</v>
      </c>
      <c r="AE12" s="25">
        <f>+CE!AC57+CE!AC58</f>
        <v>0</v>
      </c>
      <c r="AF12" s="25">
        <f>+CE!AD57+CE!AD58</f>
        <v>0</v>
      </c>
      <c r="AG12" s="25">
        <f>+CE!AE57+CE!AE58</f>
        <v>0</v>
      </c>
      <c r="AH12" s="25">
        <f>+CE!AF57+CE!AF58</f>
        <v>0</v>
      </c>
      <c r="AI12" s="25">
        <f>+CE!AG57+CE!AG58</f>
        <v>0</v>
      </c>
      <c r="AJ12" s="25">
        <f>+CE!AH57+CE!AH58</f>
        <v>0</v>
      </c>
      <c r="AK12" s="25">
        <f>+CE!AI57+CE!AI58</f>
        <v>0</v>
      </c>
      <c r="AL12" s="25">
        <f>+CE!AJ57+CE!AJ58</f>
        <v>0</v>
      </c>
      <c r="AM12" s="25">
        <f>+CE!AK57+CE!AK58</f>
        <v>0</v>
      </c>
      <c r="AN12" s="25">
        <f>+CE!AL57+CE!AL58</f>
        <v>0</v>
      </c>
      <c r="AO12" s="25">
        <f>+CE!AM57+CE!AM58</f>
        <v>0</v>
      </c>
      <c r="AP12" s="25">
        <f>+CE!AN57+CE!AN58</f>
        <v>0</v>
      </c>
      <c r="AQ12" s="25">
        <f>+CE!AO57+CE!AO58</f>
        <v>0</v>
      </c>
      <c r="AR12" s="25">
        <f>+CE!AP57+CE!AP58</f>
        <v>0</v>
      </c>
      <c r="AS12" s="25">
        <f>+CE!AQ57+CE!AQ58</f>
        <v>0</v>
      </c>
      <c r="AT12" s="25">
        <f>+CE!AR57+CE!AR58</f>
        <v>0</v>
      </c>
      <c r="AU12" s="25">
        <f>+CE!AS57+CE!AS58</f>
        <v>0</v>
      </c>
      <c r="AV12" s="25">
        <f>+CE!AT57+CE!AT58</f>
        <v>0</v>
      </c>
      <c r="AW12" s="25">
        <f>+CE!AU57+CE!AU58</f>
        <v>0</v>
      </c>
      <c r="AX12" s="25">
        <f>+CE!AV57+CE!AV58</f>
        <v>0</v>
      </c>
      <c r="AY12" s="25">
        <f>+CE!AW57+CE!AW58</f>
        <v>0</v>
      </c>
    </row>
    <row r="13" spans="2:51" x14ac:dyDescent="0.25">
      <c r="C13" t="s">
        <v>140</v>
      </c>
      <c r="D13" s="25">
        <f>+CE!B29+CE!B54</f>
        <v>0</v>
      </c>
      <c r="E13" s="25">
        <f>+CE!C29+CE!C54</f>
        <v>0</v>
      </c>
      <c r="F13" s="25">
        <f>+CE!D29+CE!D54</f>
        <v>0</v>
      </c>
      <c r="G13" s="25">
        <f>+CE!E29+CE!E54</f>
        <v>0</v>
      </c>
      <c r="H13" s="25">
        <f>+CE!F29+CE!F54</f>
        <v>0</v>
      </c>
      <c r="I13" s="25">
        <f>+CE!G29+CE!G54</f>
        <v>0</v>
      </c>
      <c r="J13" s="25">
        <f>+CE!H29+CE!H54</f>
        <v>0</v>
      </c>
      <c r="K13" s="25">
        <f>+CE!I29+CE!I54</f>
        <v>0</v>
      </c>
      <c r="L13" s="25">
        <f>+CE!J29+CE!J54</f>
        <v>0</v>
      </c>
      <c r="M13" s="25">
        <f>+CE!K29+CE!K54</f>
        <v>0</v>
      </c>
      <c r="N13" s="25">
        <f>+CE!L29+CE!L54</f>
        <v>0</v>
      </c>
      <c r="O13" s="25">
        <f>+CE!M29+CE!M54</f>
        <v>0</v>
      </c>
      <c r="P13" s="25">
        <f>+CE!N29+CE!N54</f>
        <v>0</v>
      </c>
      <c r="Q13" s="25">
        <f>+CE!O29+CE!O54</f>
        <v>0</v>
      </c>
      <c r="R13" s="25">
        <f>+CE!P29+CE!P54</f>
        <v>0</v>
      </c>
      <c r="S13" s="25">
        <f>+CE!Q29+CE!Q54</f>
        <v>0</v>
      </c>
      <c r="T13" s="25">
        <f>+CE!R29+CE!R54</f>
        <v>0</v>
      </c>
      <c r="U13" s="25">
        <f>+CE!S29+CE!S54</f>
        <v>0</v>
      </c>
      <c r="V13" s="25">
        <f>+CE!T29+CE!T54</f>
        <v>0</v>
      </c>
      <c r="W13" s="25">
        <f>+CE!U29+CE!U54</f>
        <v>0</v>
      </c>
      <c r="X13" s="25">
        <f>+CE!V29+CE!V54</f>
        <v>0</v>
      </c>
      <c r="Y13" s="25">
        <f>+CE!W29+CE!W54</f>
        <v>0</v>
      </c>
      <c r="Z13" s="25">
        <f>+CE!X29+CE!X54</f>
        <v>0</v>
      </c>
      <c r="AA13" s="25">
        <f>+CE!Y29+CE!Y54</f>
        <v>0</v>
      </c>
      <c r="AB13" s="25">
        <f>+CE!Z29+CE!Z54</f>
        <v>0</v>
      </c>
      <c r="AC13" s="25">
        <f>+CE!AA29+CE!AA54</f>
        <v>0</v>
      </c>
      <c r="AD13" s="25">
        <f>+CE!AB29+CE!AB54</f>
        <v>0</v>
      </c>
      <c r="AE13" s="25">
        <f>+CE!AC29+CE!AC54</f>
        <v>0</v>
      </c>
      <c r="AF13" s="25">
        <f>+CE!AD29+CE!AD54</f>
        <v>0</v>
      </c>
      <c r="AG13" s="25">
        <f>+CE!AE29+CE!AE54</f>
        <v>0</v>
      </c>
      <c r="AH13" s="25">
        <f>+CE!AF29+CE!AF54</f>
        <v>0</v>
      </c>
      <c r="AI13" s="25">
        <f>+CE!AG29+CE!AG54</f>
        <v>0</v>
      </c>
      <c r="AJ13" s="25">
        <f>+CE!AH29+CE!AH54</f>
        <v>0</v>
      </c>
      <c r="AK13" s="25">
        <f>+CE!AI29+CE!AI54</f>
        <v>0</v>
      </c>
      <c r="AL13" s="25">
        <f>+CE!AJ29+CE!AJ54</f>
        <v>0</v>
      </c>
      <c r="AM13" s="25">
        <f>+CE!AK29+CE!AK54</f>
        <v>0</v>
      </c>
      <c r="AN13" s="25">
        <f>+CE!AL29+CE!AL54</f>
        <v>0</v>
      </c>
      <c r="AO13" s="25">
        <f>+CE!AM29+CE!AM54</f>
        <v>0</v>
      </c>
      <c r="AP13" s="25">
        <f>+CE!AN29+CE!AN54</f>
        <v>0</v>
      </c>
      <c r="AQ13" s="25">
        <f>+CE!AO29+CE!AO54</f>
        <v>0</v>
      </c>
      <c r="AR13" s="25">
        <f>+CE!AP29+CE!AP54</f>
        <v>0</v>
      </c>
      <c r="AS13" s="25">
        <f>+CE!AQ29+CE!AQ54</f>
        <v>0</v>
      </c>
      <c r="AT13" s="25">
        <f>+CE!AR29+CE!AR54</f>
        <v>0</v>
      </c>
      <c r="AU13" s="25">
        <f>+CE!AS29+CE!AS54</f>
        <v>0</v>
      </c>
      <c r="AV13" s="25">
        <f>+CE!AT29+CE!AT54</f>
        <v>0</v>
      </c>
      <c r="AW13" s="25">
        <f>+CE!AU29+CE!AU54</f>
        <v>0</v>
      </c>
      <c r="AX13" s="25">
        <f>+CE!AV29+CE!AV54</f>
        <v>0</v>
      </c>
      <c r="AY13" s="25">
        <f>+CE!AW29+CE!AW54</f>
        <v>0</v>
      </c>
    </row>
    <row r="14" spans="2:51" x14ac:dyDescent="0.25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2:51" x14ac:dyDescent="0.25">
      <c r="C15" s="6" t="s">
        <v>141</v>
      </c>
      <c r="D15" s="24">
        <f>SUM(D12:D14)</f>
        <v>0</v>
      </c>
      <c r="E15" s="24">
        <f t="shared" ref="E15:AE15" si="20">SUM(E12:E14)</f>
        <v>0</v>
      </c>
      <c r="F15" s="24">
        <f t="shared" si="20"/>
        <v>0</v>
      </c>
      <c r="G15" s="24">
        <f t="shared" si="20"/>
        <v>0</v>
      </c>
      <c r="H15" s="24">
        <f t="shared" si="20"/>
        <v>0</v>
      </c>
      <c r="I15" s="24">
        <f t="shared" si="20"/>
        <v>0</v>
      </c>
      <c r="J15" s="24">
        <f t="shared" si="20"/>
        <v>0</v>
      </c>
      <c r="K15" s="24">
        <f t="shared" si="20"/>
        <v>0</v>
      </c>
      <c r="L15" s="24">
        <f t="shared" si="20"/>
        <v>0</v>
      </c>
      <c r="M15" s="24">
        <f t="shared" si="20"/>
        <v>0</v>
      </c>
      <c r="N15" s="24">
        <f t="shared" si="20"/>
        <v>0</v>
      </c>
      <c r="O15" s="24">
        <f t="shared" si="20"/>
        <v>0</v>
      </c>
      <c r="P15" s="24">
        <f t="shared" si="20"/>
        <v>0</v>
      </c>
      <c r="Q15" s="24">
        <f t="shared" si="20"/>
        <v>0</v>
      </c>
      <c r="R15" s="24">
        <f t="shared" si="20"/>
        <v>0</v>
      </c>
      <c r="S15" s="24">
        <f t="shared" si="20"/>
        <v>0</v>
      </c>
      <c r="T15" s="24">
        <f t="shared" si="20"/>
        <v>0</v>
      </c>
      <c r="U15" s="24">
        <f t="shared" si="20"/>
        <v>0</v>
      </c>
      <c r="V15" s="24">
        <f t="shared" si="20"/>
        <v>0</v>
      </c>
      <c r="W15" s="24">
        <f t="shared" si="20"/>
        <v>0</v>
      </c>
      <c r="X15" s="24">
        <f t="shared" si="20"/>
        <v>0</v>
      </c>
      <c r="Y15" s="24">
        <f t="shared" si="20"/>
        <v>0</v>
      </c>
      <c r="Z15" s="24">
        <f t="shared" si="20"/>
        <v>0</v>
      </c>
      <c r="AA15" s="24">
        <f t="shared" si="20"/>
        <v>0</v>
      </c>
      <c r="AB15" s="24">
        <f t="shared" si="20"/>
        <v>0</v>
      </c>
      <c r="AC15" s="24">
        <f t="shared" si="20"/>
        <v>0</v>
      </c>
      <c r="AD15" s="24">
        <f t="shared" si="20"/>
        <v>0</v>
      </c>
      <c r="AE15" s="24">
        <f t="shared" si="20"/>
        <v>0</v>
      </c>
      <c r="AF15" s="24">
        <f>SUM(AF12:AF14)</f>
        <v>0</v>
      </c>
      <c r="AG15" s="24">
        <f t="shared" ref="AG15" si="21">SUM(AG12:AG14)</f>
        <v>0</v>
      </c>
      <c r="AH15" s="24">
        <f t="shared" ref="AH15" si="22">SUM(AH12:AH14)</f>
        <v>0</v>
      </c>
      <c r="AI15" s="24">
        <f t="shared" ref="AI15" si="23">SUM(AI12:AI14)</f>
        <v>0</v>
      </c>
      <c r="AJ15" s="24">
        <f t="shared" ref="AJ15" si="24">SUM(AJ12:AJ14)</f>
        <v>0</v>
      </c>
      <c r="AK15" s="24">
        <f t="shared" ref="AK15" si="25">SUM(AK12:AK14)</f>
        <v>0</v>
      </c>
      <c r="AL15" s="24">
        <f t="shared" ref="AL15" si="26">SUM(AL12:AL14)</f>
        <v>0</v>
      </c>
      <c r="AM15" s="24">
        <f t="shared" ref="AM15" si="27">SUM(AM12:AM14)</f>
        <v>0</v>
      </c>
      <c r="AN15" s="24">
        <f t="shared" ref="AN15" si="28">SUM(AN12:AN14)</f>
        <v>0</v>
      </c>
      <c r="AO15" s="24">
        <f t="shared" ref="AO15" si="29">SUM(AO12:AO14)</f>
        <v>0</v>
      </c>
      <c r="AP15" s="24">
        <f t="shared" ref="AP15" si="30">SUM(AP12:AP14)</f>
        <v>0</v>
      </c>
      <c r="AQ15" s="24">
        <f t="shared" ref="AQ15" si="31">SUM(AQ12:AQ14)</f>
        <v>0</v>
      </c>
      <c r="AR15" s="24">
        <f t="shared" ref="AR15" si="32">SUM(AR12:AR14)</f>
        <v>0</v>
      </c>
      <c r="AS15" s="24">
        <f t="shared" ref="AS15" si="33">SUM(AS12:AS14)</f>
        <v>0</v>
      </c>
      <c r="AT15" s="24">
        <f t="shared" ref="AT15" si="34">SUM(AT12:AT14)</f>
        <v>0</v>
      </c>
      <c r="AU15" s="24">
        <f t="shared" ref="AU15" si="35">SUM(AU12:AU14)</f>
        <v>0</v>
      </c>
      <c r="AV15" s="24">
        <f t="shared" ref="AV15" si="36">SUM(AV12:AV14)</f>
        <v>0</v>
      </c>
      <c r="AW15" s="24">
        <f t="shared" ref="AW15" si="37">SUM(AW12:AW14)</f>
        <v>0</v>
      </c>
      <c r="AX15" s="24">
        <f t="shared" ref="AX15" si="38">SUM(AX12:AX14)</f>
        <v>0</v>
      </c>
      <c r="AY15" s="24">
        <f t="shared" ref="AY15" si="39">SUM(AY12:AY14)</f>
        <v>0</v>
      </c>
    </row>
    <row r="16" spans="2:51" x14ac:dyDescent="0.25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2:51" x14ac:dyDescent="0.25">
      <c r="B17" s="60" t="s">
        <v>142</v>
      </c>
      <c r="C17" s="60" t="s">
        <v>142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2:51" x14ac:dyDescent="0.25">
      <c r="C18" t="s">
        <v>143</v>
      </c>
      <c r="D18" s="25">
        <f>+SP!C20-SP!D20</f>
        <v>-390000</v>
      </c>
      <c r="E18" s="25">
        <f>+SP!D20-SP!E20</f>
        <v>-20000</v>
      </c>
      <c r="F18" s="25">
        <f>+SP!E20-SP!F20</f>
        <v>20000</v>
      </c>
      <c r="G18" s="25">
        <f>+SP!F20-SP!G20</f>
        <v>-80000</v>
      </c>
      <c r="H18" s="25">
        <f>+SP!G20-SP!H20</f>
        <v>80000</v>
      </c>
      <c r="I18" s="25">
        <f>+SP!H20-SP!I20</f>
        <v>0</v>
      </c>
      <c r="J18" s="25">
        <f>+SP!I20-SP!J20</f>
        <v>0</v>
      </c>
      <c r="K18" s="25">
        <f>+SP!J20-SP!K20</f>
        <v>0</v>
      </c>
      <c r="L18" s="25">
        <f>+SP!K20-SP!L20</f>
        <v>0</v>
      </c>
      <c r="M18" s="25">
        <f>+SP!L20-SP!M20</f>
        <v>0</v>
      </c>
      <c r="N18" s="25">
        <f>+SP!M20-SP!N20</f>
        <v>0</v>
      </c>
      <c r="O18" s="25">
        <f>+SP!N20-SP!O20</f>
        <v>0</v>
      </c>
      <c r="P18" s="25">
        <f>+SP!O20-SP!P20</f>
        <v>0</v>
      </c>
      <c r="Q18" s="25">
        <f>+SP!P20-SP!Q20</f>
        <v>0</v>
      </c>
      <c r="R18" s="25">
        <f>+SP!Q20-SP!R20</f>
        <v>0</v>
      </c>
      <c r="S18" s="25">
        <f>+SP!R20-SP!S20</f>
        <v>0</v>
      </c>
      <c r="T18" s="25">
        <f>+SP!S20-SP!T20</f>
        <v>0</v>
      </c>
      <c r="U18" s="25">
        <f>+SP!T20-SP!U20</f>
        <v>0</v>
      </c>
      <c r="V18" s="25">
        <f>+SP!U20-SP!V20</f>
        <v>0</v>
      </c>
      <c r="W18" s="25">
        <f>+SP!V20-SP!W20</f>
        <v>0</v>
      </c>
      <c r="X18" s="25">
        <f>+SP!W20-SP!X20</f>
        <v>0</v>
      </c>
      <c r="Y18" s="25">
        <f>+SP!X20-SP!Y20</f>
        <v>0</v>
      </c>
      <c r="Z18" s="25">
        <f>+SP!Y20-SP!Z20</f>
        <v>0</v>
      </c>
      <c r="AA18" s="25">
        <f>+SP!Z20-SP!AA20</f>
        <v>0</v>
      </c>
      <c r="AB18" s="25">
        <f>+SP!AA20-SP!AB20</f>
        <v>0</v>
      </c>
      <c r="AC18" s="25">
        <f>+SP!AB20-SP!AC20</f>
        <v>0</v>
      </c>
      <c r="AD18" s="25">
        <f>+SP!AC20-SP!AD20</f>
        <v>0</v>
      </c>
      <c r="AE18" s="25">
        <f>+SP!AD20-SP!AE20</f>
        <v>0</v>
      </c>
      <c r="AF18" s="25">
        <f>+SP!AE20-SP!AF20</f>
        <v>0</v>
      </c>
      <c r="AG18" s="25">
        <f>+SP!AF20-SP!AG20</f>
        <v>0</v>
      </c>
      <c r="AH18" s="25">
        <f>+SP!AG20-SP!AH20</f>
        <v>0</v>
      </c>
      <c r="AI18" s="25">
        <f>+SP!AH20-SP!AI20</f>
        <v>0</v>
      </c>
      <c r="AJ18" s="25">
        <f>+SP!AI20-SP!AJ20</f>
        <v>0</v>
      </c>
      <c r="AK18" s="25">
        <f>+SP!AJ20-SP!AK20</f>
        <v>0</v>
      </c>
      <c r="AL18" s="25">
        <f>+SP!AK20-SP!AL20</f>
        <v>0</v>
      </c>
      <c r="AM18" s="25">
        <f>+SP!AL20-SP!AM20</f>
        <v>0</v>
      </c>
      <c r="AN18" s="25">
        <f>+SP!AM20-SP!AN20</f>
        <v>0</v>
      </c>
      <c r="AO18" s="25">
        <f>+SP!AN20-SP!AO20</f>
        <v>0</v>
      </c>
      <c r="AP18" s="25">
        <f>+SP!AO20-SP!AP20</f>
        <v>0</v>
      </c>
      <c r="AQ18" s="25">
        <f>+SP!AP20-SP!AQ20</f>
        <v>0</v>
      </c>
      <c r="AR18" s="25">
        <f>+SP!AQ20-SP!AR20</f>
        <v>0</v>
      </c>
      <c r="AS18" s="25">
        <f>+SP!AR20-SP!AS20</f>
        <v>0</v>
      </c>
      <c r="AT18" s="25">
        <f>+SP!AS20-SP!AT20</f>
        <v>0</v>
      </c>
      <c r="AU18" s="25">
        <f>+SP!AT20-SP!AU20</f>
        <v>0</v>
      </c>
      <c r="AV18" s="25">
        <f>+SP!AU20-SP!AV20</f>
        <v>0</v>
      </c>
      <c r="AW18" s="25">
        <f>+SP!AV20-SP!AW20</f>
        <v>0</v>
      </c>
      <c r="AX18" s="25">
        <f>+SP!AW20-SP!AX20</f>
        <v>0</v>
      </c>
      <c r="AY18" s="25">
        <f>+SP!AX20-SP!AY20</f>
        <v>0</v>
      </c>
    </row>
    <row r="19" spans="2:51" x14ac:dyDescent="0.25">
      <c r="C19" t="s">
        <v>144</v>
      </c>
      <c r="D19" s="25">
        <f>+SP!C7-SP!D7</f>
        <v>-122000</v>
      </c>
      <c r="E19" s="25">
        <f>+SP!D7-SP!E7</f>
        <v>0</v>
      </c>
      <c r="F19" s="25">
        <f>+SP!E7-SP!F7</f>
        <v>0</v>
      </c>
      <c r="G19" s="25">
        <f>+SP!F7-SP!G7</f>
        <v>0</v>
      </c>
      <c r="H19" s="25">
        <f>+SP!G7-SP!H7</f>
        <v>0</v>
      </c>
      <c r="I19" s="25">
        <f>+SP!H7-SP!I7</f>
        <v>0</v>
      </c>
      <c r="J19" s="25">
        <f>+SP!I7-SP!J7</f>
        <v>0</v>
      </c>
      <c r="K19" s="25">
        <f>+SP!J7-SP!K7</f>
        <v>0</v>
      </c>
      <c r="L19" s="25">
        <f>+SP!K7-SP!L7</f>
        <v>0</v>
      </c>
      <c r="M19" s="25">
        <f>+SP!L7-SP!M7</f>
        <v>0</v>
      </c>
      <c r="N19" s="25">
        <f>+SP!M7-SP!N7</f>
        <v>0</v>
      </c>
      <c r="O19" s="25">
        <f>+SP!N7-SP!O7</f>
        <v>0</v>
      </c>
      <c r="P19" s="25">
        <f>+SP!O7-SP!P7</f>
        <v>0</v>
      </c>
      <c r="Q19" s="25">
        <f>+SP!P7-SP!Q7</f>
        <v>0</v>
      </c>
      <c r="R19" s="25">
        <f>+SP!Q7-SP!R7</f>
        <v>0</v>
      </c>
      <c r="S19" s="25">
        <f>+SP!R7-SP!S7</f>
        <v>0</v>
      </c>
      <c r="T19" s="25">
        <f>+SP!S7-SP!T7</f>
        <v>0</v>
      </c>
      <c r="U19" s="25">
        <f>+SP!T7-SP!U7</f>
        <v>0</v>
      </c>
      <c r="V19" s="25">
        <f>+SP!U7-SP!V7</f>
        <v>0</v>
      </c>
      <c r="W19" s="25">
        <f>+SP!V7-SP!W7</f>
        <v>0</v>
      </c>
      <c r="X19" s="25">
        <f>+SP!W7-SP!X7</f>
        <v>0</v>
      </c>
      <c r="Y19" s="25">
        <f>+SP!X7-SP!Y7</f>
        <v>0</v>
      </c>
      <c r="Z19" s="25">
        <f>+SP!Y7-SP!Z7</f>
        <v>0</v>
      </c>
      <c r="AA19" s="25">
        <f>+SP!Z7-SP!AA7</f>
        <v>0</v>
      </c>
      <c r="AB19" s="25">
        <f>+SP!AA7-SP!AB7</f>
        <v>0</v>
      </c>
      <c r="AC19" s="25">
        <f>+SP!AB7-SP!AC7</f>
        <v>0</v>
      </c>
      <c r="AD19" s="25">
        <f>+SP!AC7-SP!AD7</f>
        <v>0</v>
      </c>
      <c r="AE19" s="25">
        <f>+SP!AD7-SP!AE7</f>
        <v>0</v>
      </c>
      <c r="AF19" s="25">
        <f>+SP!AE7-SP!AF7</f>
        <v>0</v>
      </c>
      <c r="AG19" s="25">
        <f>+SP!AF7-SP!AG7</f>
        <v>0</v>
      </c>
      <c r="AH19" s="25">
        <f>+SP!AG7-SP!AH7</f>
        <v>0</v>
      </c>
      <c r="AI19" s="25">
        <f>+SP!AH7-SP!AI7</f>
        <v>0</v>
      </c>
      <c r="AJ19" s="25">
        <f>+SP!AI7-SP!AJ7</f>
        <v>0</v>
      </c>
      <c r="AK19" s="25">
        <f>+SP!AJ7-SP!AK7</f>
        <v>0</v>
      </c>
      <c r="AL19" s="25">
        <f>+SP!AK7-SP!AL7</f>
        <v>0</v>
      </c>
      <c r="AM19" s="25">
        <f>+SP!AL7-SP!AM7</f>
        <v>0</v>
      </c>
      <c r="AN19" s="25">
        <f>+SP!AM7-SP!AN7</f>
        <v>0</v>
      </c>
      <c r="AO19" s="25">
        <f>+SP!AN7-SP!AO7</f>
        <v>0</v>
      </c>
      <c r="AP19" s="25">
        <f>+SP!AO7-SP!AP7</f>
        <v>0</v>
      </c>
      <c r="AQ19" s="25">
        <f>+SP!AP7-SP!AQ7</f>
        <v>0</v>
      </c>
      <c r="AR19" s="25">
        <f>+SP!AQ7-SP!AR7</f>
        <v>0</v>
      </c>
      <c r="AS19" s="25">
        <f>+SP!AR7-SP!AS7</f>
        <v>0</v>
      </c>
      <c r="AT19" s="25">
        <f>+SP!AS7-SP!AT7</f>
        <v>0</v>
      </c>
      <c r="AU19" s="25">
        <f>+SP!AT7-SP!AU7</f>
        <v>0</v>
      </c>
      <c r="AV19" s="25">
        <f>+SP!AU7-SP!AV7</f>
        <v>0</v>
      </c>
      <c r="AW19" s="25">
        <f>+SP!AV7-SP!AW7</f>
        <v>0</v>
      </c>
      <c r="AX19" s="25">
        <f>+SP!AW7-SP!AX7</f>
        <v>0</v>
      </c>
      <c r="AY19" s="25">
        <f>+SP!AX7-SP!AY7</f>
        <v>0</v>
      </c>
    </row>
    <row r="20" spans="2:51" x14ac:dyDescent="0.25">
      <c r="C20" t="s">
        <v>145</v>
      </c>
      <c r="D20" s="25">
        <f>+SP!D64-SP!C64</f>
        <v>431880</v>
      </c>
      <c r="E20" s="25">
        <f>+SP!E64-SP!D64</f>
        <v>-263520</v>
      </c>
      <c r="F20" s="25">
        <f>+SP!F64-SP!E64</f>
        <v>-36600</v>
      </c>
      <c r="G20" s="25">
        <f>+SP!G64-SP!F64</f>
        <v>102480</v>
      </c>
      <c r="H20" s="25">
        <f>+SP!H64-SP!G64</f>
        <v>-146400</v>
      </c>
      <c r="I20" s="25">
        <f>+SP!I64-SP!H64</f>
        <v>58560</v>
      </c>
      <c r="J20" s="25">
        <f>+SP!J64-SP!I64</f>
        <v>0</v>
      </c>
      <c r="K20" s="25">
        <f>+SP!K64-SP!J64</f>
        <v>0</v>
      </c>
      <c r="L20" s="25">
        <f>+SP!L64-SP!K64</f>
        <v>0</v>
      </c>
      <c r="M20" s="25">
        <f>+SP!M64-SP!L64</f>
        <v>0</v>
      </c>
      <c r="N20" s="25">
        <f>+SP!N64-SP!M64</f>
        <v>0</v>
      </c>
      <c r="O20" s="25">
        <f>+SP!O64-SP!N64</f>
        <v>0</v>
      </c>
      <c r="P20" s="25">
        <f>+SP!P64-SP!O64</f>
        <v>0</v>
      </c>
      <c r="Q20" s="25">
        <f>+SP!Q64-SP!P64</f>
        <v>0</v>
      </c>
      <c r="R20" s="25">
        <f>+SP!R64-SP!Q64</f>
        <v>0</v>
      </c>
      <c r="S20" s="25">
        <f>+SP!S64-SP!R64</f>
        <v>0</v>
      </c>
      <c r="T20" s="25">
        <f>+SP!T64-SP!S64</f>
        <v>0</v>
      </c>
      <c r="U20" s="25">
        <f>+SP!U64-SP!T64</f>
        <v>0</v>
      </c>
      <c r="V20" s="25">
        <f>+SP!V64-SP!U64</f>
        <v>0</v>
      </c>
      <c r="W20" s="25">
        <f>+SP!W64-SP!V64</f>
        <v>0</v>
      </c>
      <c r="X20" s="25">
        <f>+SP!X64-SP!W64</f>
        <v>0</v>
      </c>
      <c r="Y20" s="25">
        <f>+SP!Y64-SP!X64</f>
        <v>0</v>
      </c>
      <c r="Z20" s="25">
        <f>+SP!Z64-SP!Y64</f>
        <v>0</v>
      </c>
      <c r="AA20" s="25">
        <f>+SP!AA64-SP!Z64</f>
        <v>0</v>
      </c>
      <c r="AB20" s="25">
        <f>+SP!AB64-SP!AA64</f>
        <v>0</v>
      </c>
      <c r="AC20" s="25">
        <f>+SP!AC64-SP!AB64</f>
        <v>0</v>
      </c>
      <c r="AD20" s="25">
        <f>+SP!AD64-SP!AC64</f>
        <v>0</v>
      </c>
      <c r="AE20" s="25">
        <f>+SP!AE64-SP!AD64</f>
        <v>0</v>
      </c>
      <c r="AF20" s="25">
        <f>+SP!AF64-SP!AE64</f>
        <v>0</v>
      </c>
      <c r="AG20" s="25">
        <f>+SP!AG64-SP!AF64</f>
        <v>0</v>
      </c>
      <c r="AH20" s="25">
        <f>+SP!AH64-SP!AG64</f>
        <v>0</v>
      </c>
      <c r="AI20" s="25">
        <f>+SP!AI64-SP!AH64</f>
        <v>0</v>
      </c>
      <c r="AJ20" s="25">
        <f>+SP!AJ64-SP!AI64</f>
        <v>0</v>
      </c>
      <c r="AK20" s="25">
        <f>+SP!AK64-SP!AJ64</f>
        <v>0</v>
      </c>
      <c r="AL20" s="25">
        <f>+SP!AL64-SP!AK64</f>
        <v>0</v>
      </c>
      <c r="AM20" s="25">
        <f>+SP!AM64-SP!AL64</f>
        <v>0</v>
      </c>
      <c r="AN20" s="25">
        <f>+SP!AN64-SP!AM64</f>
        <v>0</v>
      </c>
      <c r="AO20" s="25">
        <f>+SP!AO64-SP!AN64</f>
        <v>0</v>
      </c>
      <c r="AP20" s="25">
        <f>+SP!AP64-SP!AO64</f>
        <v>0</v>
      </c>
      <c r="AQ20" s="25">
        <f>+SP!AQ64-SP!AP64</f>
        <v>0</v>
      </c>
      <c r="AR20" s="25">
        <f>+SP!AR64-SP!AQ64</f>
        <v>0</v>
      </c>
      <c r="AS20" s="25">
        <f>+SP!AS64-SP!AR64</f>
        <v>0</v>
      </c>
      <c r="AT20" s="25">
        <f>+SP!AT64-SP!AS64</f>
        <v>0</v>
      </c>
      <c r="AU20" s="25">
        <f>+SP!AU64-SP!AT64</f>
        <v>0</v>
      </c>
      <c r="AV20" s="25">
        <f>+SP!AV64-SP!AU64</f>
        <v>0</v>
      </c>
      <c r="AW20" s="25">
        <f>+SP!AW64-SP!AV64</f>
        <v>0</v>
      </c>
      <c r="AX20" s="25">
        <f>+SP!AX64-SP!AW64</f>
        <v>0</v>
      </c>
      <c r="AY20" s="25">
        <f>+SP!AY64-SP!AX64</f>
        <v>0</v>
      </c>
    </row>
    <row r="21" spans="2:51" x14ac:dyDescent="0.25">
      <c r="C21" t="s">
        <v>146</v>
      </c>
      <c r="D21" s="25">
        <f>+SP!C15-SP!D15</f>
        <v>0</v>
      </c>
      <c r="E21" s="25">
        <f>+SP!D15-SP!E15</f>
        <v>0</v>
      </c>
      <c r="F21" s="25">
        <f>+SP!E15-SP!F15</f>
        <v>0</v>
      </c>
      <c r="G21" s="25">
        <f>+SP!F15-SP!G15</f>
        <v>0</v>
      </c>
      <c r="H21" s="25">
        <f>+SP!G15-SP!H15</f>
        <v>0</v>
      </c>
      <c r="I21" s="25">
        <f>+SP!H15-SP!I15</f>
        <v>0</v>
      </c>
      <c r="J21" s="25">
        <f>+SP!I15-SP!J15</f>
        <v>0</v>
      </c>
      <c r="K21" s="25">
        <f>+SP!J15-SP!K15</f>
        <v>0</v>
      </c>
      <c r="L21" s="25">
        <f>+SP!K15-SP!L15</f>
        <v>0</v>
      </c>
      <c r="M21" s="25">
        <f>+SP!L15-SP!M15</f>
        <v>0</v>
      </c>
      <c r="N21" s="25">
        <f>+SP!M15-SP!N15</f>
        <v>0</v>
      </c>
      <c r="O21" s="25">
        <f>+SP!N15-SP!O15</f>
        <v>0</v>
      </c>
      <c r="P21" s="25">
        <f>+SP!O15-SP!P15</f>
        <v>0</v>
      </c>
      <c r="Q21" s="25">
        <f>+SP!P15-SP!Q15</f>
        <v>0</v>
      </c>
      <c r="R21" s="25">
        <f>+SP!Q15-SP!R15</f>
        <v>0</v>
      </c>
      <c r="S21" s="25">
        <f>+SP!R15-SP!S15</f>
        <v>0</v>
      </c>
      <c r="T21" s="25">
        <f>+SP!S15-SP!T15</f>
        <v>0</v>
      </c>
      <c r="U21" s="25">
        <f>+SP!T15-SP!U15</f>
        <v>0</v>
      </c>
      <c r="V21" s="25">
        <f>+SP!U15-SP!V15</f>
        <v>0</v>
      </c>
      <c r="W21" s="25">
        <f>+SP!V15-SP!W15</f>
        <v>0</v>
      </c>
      <c r="X21" s="25">
        <f>+SP!W15-SP!X15</f>
        <v>0</v>
      </c>
      <c r="Y21" s="25">
        <f>+SP!X15-SP!Y15</f>
        <v>0</v>
      </c>
      <c r="Z21" s="25">
        <f>+SP!Y15-SP!Z15</f>
        <v>0</v>
      </c>
      <c r="AA21" s="25">
        <f>+SP!Z15-SP!AA15</f>
        <v>0</v>
      </c>
      <c r="AB21" s="25">
        <f>+SP!AA15-SP!AB15</f>
        <v>0</v>
      </c>
      <c r="AC21" s="25">
        <f>+SP!AB15-SP!AC15</f>
        <v>0</v>
      </c>
      <c r="AD21" s="25">
        <f>+SP!AC15-SP!AD15</f>
        <v>0</v>
      </c>
      <c r="AE21" s="25">
        <f>+SP!AD15-SP!AE15</f>
        <v>0</v>
      </c>
      <c r="AF21" s="25">
        <f>+SP!AE15-SP!AF15</f>
        <v>0</v>
      </c>
      <c r="AG21" s="25">
        <f>+SP!AF15-SP!AG15</f>
        <v>0</v>
      </c>
      <c r="AH21" s="25">
        <f>+SP!AG15-SP!AH15</f>
        <v>0</v>
      </c>
      <c r="AI21" s="25">
        <f>+SP!AH15-SP!AI15</f>
        <v>0</v>
      </c>
      <c r="AJ21" s="25">
        <f>+SP!AI15-SP!AJ15</f>
        <v>0</v>
      </c>
      <c r="AK21" s="25">
        <f>+SP!AJ15-SP!AK15</f>
        <v>0</v>
      </c>
      <c r="AL21" s="25">
        <f>+SP!AK15-SP!AL15</f>
        <v>0</v>
      </c>
      <c r="AM21" s="25">
        <f>+SP!AL15-SP!AM15</f>
        <v>0</v>
      </c>
      <c r="AN21" s="25">
        <f>+SP!AM15-SP!AN15</f>
        <v>0</v>
      </c>
      <c r="AO21" s="25">
        <f>+SP!AN15-SP!AO15</f>
        <v>0</v>
      </c>
      <c r="AP21" s="25">
        <f>+SP!AO15-SP!AP15</f>
        <v>0</v>
      </c>
      <c r="AQ21" s="25">
        <f>+SP!AP15-SP!AQ15</f>
        <v>0</v>
      </c>
      <c r="AR21" s="25">
        <f>+SP!AQ15-SP!AR15</f>
        <v>0</v>
      </c>
      <c r="AS21" s="25">
        <f>+SP!AR15-SP!AS15</f>
        <v>0</v>
      </c>
      <c r="AT21" s="25">
        <f>+SP!AS15-SP!AT15</f>
        <v>0</v>
      </c>
      <c r="AU21" s="25">
        <f>+SP!AT15-SP!AU15</f>
        <v>0</v>
      </c>
      <c r="AV21" s="25">
        <f>+SP!AU15-SP!AV15</f>
        <v>0</v>
      </c>
      <c r="AW21" s="25">
        <f>+SP!AV15-SP!AW15</f>
        <v>0</v>
      </c>
      <c r="AX21" s="25">
        <f>+SP!AW15-SP!AX15</f>
        <v>0</v>
      </c>
      <c r="AY21" s="25">
        <f>+SP!AX15-SP!AY15</f>
        <v>0</v>
      </c>
    </row>
    <row r="22" spans="2:51" x14ac:dyDescent="0.25">
      <c r="C22" t="s">
        <v>147</v>
      </c>
      <c r="D22" s="25">
        <f>+SP!D72-SP!C72</f>
        <v>0</v>
      </c>
      <c r="E22" s="25">
        <f>+SP!E72-SP!D72</f>
        <v>0</v>
      </c>
      <c r="F22" s="25">
        <f>+SP!F72-SP!E72</f>
        <v>0</v>
      </c>
      <c r="G22" s="25">
        <f>+SP!G72-SP!F72</f>
        <v>0</v>
      </c>
      <c r="H22" s="25">
        <f>+SP!H72-SP!G72</f>
        <v>0</v>
      </c>
      <c r="I22" s="25">
        <f>+SP!I72-SP!H72</f>
        <v>0</v>
      </c>
      <c r="J22" s="25">
        <f>+SP!J72-SP!I72</f>
        <v>0</v>
      </c>
      <c r="K22" s="25">
        <f>+SP!K72-SP!J72</f>
        <v>0</v>
      </c>
      <c r="L22" s="25">
        <f>+SP!L72-SP!K72</f>
        <v>0</v>
      </c>
      <c r="M22" s="25">
        <f>+SP!M72-SP!L72</f>
        <v>0</v>
      </c>
      <c r="N22" s="25">
        <f>+SP!N72-SP!M72</f>
        <v>0</v>
      </c>
      <c r="O22" s="25">
        <f>+SP!O72-SP!N72</f>
        <v>0</v>
      </c>
      <c r="P22" s="25">
        <f>+SP!P72-SP!O72</f>
        <v>0</v>
      </c>
      <c r="Q22" s="25">
        <f>+SP!Q72-SP!P72</f>
        <v>0</v>
      </c>
      <c r="R22" s="25">
        <f>+SP!R72-SP!Q72</f>
        <v>0</v>
      </c>
      <c r="S22" s="25">
        <f>+SP!S72-SP!R72</f>
        <v>0</v>
      </c>
      <c r="T22" s="25">
        <f>+SP!T72-SP!S72</f>
        <v>0</v>
      </c>
      <c r="U22" s="25">
        <f>+SP!U72-SP!T72</f>
        <v>0</v>
      </c>
      <c r="V22" s="25">
        <f>+SP!V72-SP!U72</f>
        <v>0</v>
      </c>
      <c r="W22" s="25">
        <f>+SP!W72-SP!V72</f>
        <v>0</v>
      </c>
      <c r="X22" s="25">
        <f>+SP!X72-SP!W72</f>
        <v>0</v>
      </c>
      <c r="Y22" s="25">
        <f>+SP!Y72-SP!X72</f>
        <v>0</v>
      </c>
      <c r="Z22" s="25">
        <f>+SP!Z72-SP!Y72</f>
        <v>0</v>
      </c>
      <c r="AA22" s="25">
        <f>+SP!AA72-SP!Z72</f>
        <v>0</v>
      </c>
      <c r="AB22" s="25">
        <f>+SP!AB72-SP!AA72</f>
        <v>0</v>
      </c>
      <c r="AC22" s="25">
        <f>+SP!AC72-SP!AB72</f>
        <v>0</v>
      </c>
      <c r="AD22" s="25">
        <f>+SP!AD72-SP!AC72</f>
        <v>0</v>
      </c>
      <c r="AE22" s="25">
        <f>+SP!AE72-SP!AD72</f>
        <v>0</v>
      </c>
      <c r="AF22" s="25">
        <f>+SP!AF72-SP!AE72</f>
        <v>0</v>
      </c>
      <c r="AG22" s="25">
        <f>+SP!AG72-SP!AF72</f>
        <v>0</v>
      </c>
      <c r="AH22" s="25">
        <f>+SP!AH72-SP!AG72</f>
        <v>0</v>
      </c>
      <c r="AI22" s="25">
        <f>+SP!AI72-SP!AH72</f>
        <v>0</v>
      </c>
      <c r="AJ22" s="25">
        <f>+SP!AJ72-SP!AI72</f>
        <v>0</v>
      </c>
      <c r="AK22" s="25">
        <f>+SP!AK72-SP!AJ72</f>
        <v>0</v>
      </c>
      <c r="AL22" s="25">
        <f>+SP!AL72-SP!AK72</f>
        <v>0</v>
      </c>
      <c r="AM22" s="25">
        <f>+SP!AM72-SP!AL72</f>
        <v>0</v>
      </c>
      <c r="AN22" s="25">
        <f>+SP!AN72-SP!AM72</f>
        <v>0</v>
      </c>
      <c r="AO22" s="25">
        <f>+SP!AO72-SP!AN72</f>
        <v>0</v>
      </c>
      <c r="AP22" s="25">
        <f>+SP!AP72-SP!AO72</f>
        <v>0</v>
      </c>
      <c r="AQ22" s="25">
        <f>+SP!AQ72-SP!AP72</f>
        <v>0</v>
      </c>
      <c r="AR22" s="25">
        <f>+SP!AR72-SP!AQ72</f>
        <v>0</v>
      </c>
      <c r="AS22" s="25">
        <f>+SP!AS72-SP!AR72</f>
        <v>0</v>
      </c>
      <c r="AT22" s="25">
        <f>+SP!AT72-SP!AS72</f>
        <v>0</v>
      </c>
      <c r="AU22" s="25">
        <f>+SP!AU72-SP!AT72</f>
        <v>0</v>
      </c>
      <c r="AV22" s="25">
        <f>+SP!AV72-SP!AU72</f>
        <v>0</v>
      </c>
      <c r="AW22" s="25">
        <f>+SP!AW72-SP!AV72</f>
        <v>0</v>
      </c>
      <c r="AX22" s="25">
        <f>+SP!AX72-SP!AW72</f>
        <v>0</v>
      </c>
      <c r="AY22" s="25">
        <f>+SP!AY72-SP!AX72</f>
        <v>0</v>
      </c>
    </row>
    <row r="23" spans="2:51" x14ac:dyDescent="0.25">
      <c r="C23" t="s">
        <v>148</v>
      </c>
      <c r="D23" s="25">
        <f>+SP!C8-SP!D8+SP!C9-SP!D9+SP!C11-SP!D11+SP!C12-SP!D12+SP!C18-SP!D18+SP!D65-SP!C65+SP!D67-SP!C67+SP!D69-SP!C69</f>
        <v>-33880</v>
      </c>
      <c r="E23" s="25">
        <f>+SP!D8-SP!E8+SP!D9-SP!E9+SP!D11-SP!E11+SP!D12-SP!E12+SP!D18-SP!E18+SP!E65-SP!D65+SP!E67-SP!D67+SP!E69-SP!D69</f>
        <v>15840</v>
      </c>
      <c r="F23" s="25">
        <f>+SP!E8-SP!F8+SP!E9-SP!F9+SP!E11-SP!F11+SP!E12-SP!F12+SP!E18-SP!F18+SP!F65-SP!E65+SP!F67-SP!E67+SP!F69-SP!E69</f>
        <v>20240</v>
      </c>
      <c r="G23" s="25">
        <f>+SP!F8-SP!G8+SP!F9-SP!G9+SP!F11-SP!G11+SP!F12-SP!G12+SP!F18-SP!G18+SP!G65-SP!F65+SP!G67-SP!F67+SP!G69-SP!F69</f>
        <v>8360</v>
      </c>
      <c r="H23" s="25">
        <f>+SP!G8-SP!H8+SP!G9-SP!H9+SP!G11-SP!H11+SP!G12-SP!H12+SP!G18-SP!H18+SP!H65-SP!G65+SP!H67-SP!G67+SP!H69-SP!G69</f>
        <v>17600</v>
      </c>
      <c r="I23" s="25">
        <f>+SP!H8-SP!I8+SP!H9-SP!I9+SP!H11-SP!I11+SP!H12-SP!I12+SP!H18-SP!I18+SP!I65-SP!H65+SP!I67-SP!H67+SP!I69-SP!H69</f>
        <v>-10560</v>
      </c>
      <c r="J23" s="25">
        <f>+SP!I8-SP!J8+SP!I9-SP!J9+SP!I11-SP!J11+SP!I12-SP!J12+SP!I18-SP!J18+SP!J65-SP!I65+SP!J67-SP!I67+SP!J69-SP!I69</f>
        <v>0</v>
      </c>
      <c r="K23" s="25">
        <f>+SP!J8-SP!K8+SP!J9-SP!K9+SP!J11-SP!K11+SP!J12-SP!K12+SP!J18-SP!K18+SP!K65-SP!J65+SP!K67-SP!J67+SP!K69-SP!J69</f>
        <v>0</v>
      </c>
      <c r="L23" s="25">
        <f>+SP!K8-SP!L8+SP!K9-SP!L9+SP!K11-SP!L11+SP!K12-SP!L12+SP!K18-SP!L18+SP!L65-SP!K65+SP!L67-SP!K67+SP!L69-SP!K69</f>
        <v>0</v>
      </c>
      <c r="M23" s="25">
        <f>+SP!L8-SP!M8+SP!L9-SP!M9+SP!L11-SP!M11+SP!L12-SP!M12+SP!L18-SP!M18+SP!M65-SP!L65+SP!M67-SP!L67+SP!M69-SP!L69</f>
        <v>0</v>
      </c>
      <c r="N23" s="25">
        <f>+SP!M8-SP!N8+SP!M9-SP!N9+SP!M11-SP!N11+SP!M12-SP!N12+SP!M18-SP!N18+SP!N65-SP!M65+SP!N67-SP!M67+SP!N69-SP!M69</f>
        <v>0</v>
      </c>
      <c r="O23" s="25">
        <f>+SP!N8-SP!O8+SP!N9-SP!O9+SP!N11-SP!O11+SP!N12-SP!O12+SP!N18-SP!O18+SP!O65-SP!N65+SP!O67-SP!N67+SP!O69-SP!N69</f>
        <v>0</v>
      </c>
      <c r="P23" s="25">
        <f>+SP!O8-SP!P8+SP!O9-SP!P9+SP!O11-SP!P11+SP!O12-SP!P12+SP!O18-SP!P18+SP!P65-SP!O65+SP!P67-SP!O67+SP!P69-SP!O69</f>
        <v>0</v>
      </c>
      <c r="Q23" s="25">
        <f>+SP!P8-SP!Q8+SP!P9-SP!Q9+SP!P11-SP!Q11+SP!P12-SP!Q12+SP!P18-SP!Q18+SP!Q65-SP!P65+SP!Q67-SP!P67+SP!Q69-SP!P69</f>
        <v>0</v>
      </c>
      <c r="R23" s="25">
        <f>+SP!Q8-SP!R8+SP!Q9-SP!R9+SP!Q11-SP!R11+SP!Q12-SP!R12+SP!Q18-SP!R18+SP!R65-SP!Q65+SP!R67-SP!Q67+SP!R69-SP!Q69</f>
        <v>0</v>
      </c>
      <c r="S23" s="25">
        <f>+SP!R8-SP!S8+SP!R9-SP!S9+SP!R11-SP!S11+SP!R12-SP!S12+SP!R18-SP!S18+SP!S65-SP!R65+SP!S67-SP!R67+SP!S69-SP!R69</f>
        <v>0</v>
      </c>
      <c r="T23" s="25">
        <f>+SP!S8-SP!T8+SP!S9-SP!T9+SP!S11-SP!T11+SP!S12-SP!T12+SP!S18-SP!T18+SP!T65-SP!S65+SP!T67-SP!S67+SP!T69-SP!S69</f>
        <v>0</v>
      </c>
      <c r="U23" s="25">
        <f>+SP!T8-SP!U8+SP!T9-SP!U9+SP!T11-SP!U11+SP!T12-SP!U12+SP!T18-SP!U18+SP!U65-SP!T65+SP!U67-SP!T67+SP!U69-SP!T69</f>
        <v>0</v>
      </c>
      <c r="V23" s="25">
        <f>+SP!U8-SP!V8+SP!U9-SP!V9+SP!U11-SP!V11+SP!U12-SP!V12+SP!U18-SP!V18+SP!V65-SP!U65+SP!V67-SP!U67+SP!V69-SP!U69</f>
        <v>0</v>
      </c>
      <c r="W23" s="25">
        <f>+SP!V8-SP!W8+SP!V9-SP!W9+SP!V11-SP!W11+SP!V12-SP!W12+SP!V18-SP!W18+SP!W65-SP!V65+SP!W67-SP!V67+SP!W69-SP!V69</f>
        <v>0</v>
      </c>
      <c r="X23" s="25">
        <f>+SP!W8-SP!X8+SP!W9-SP!X9+SP!W11-SP!X11+SP!W12-SP!X12+SP!W18-SP!X18+SP!X65-SP!W65+SP!X67-SP!W67+SP!X69-SP!W69</f>
        <v>0</v>
      </c>
      <c r="Y23" s="25">
        <f>+SP!X8-SP!Y8+SP!X9-SP!Y9+SP!X11-SP!Y11+SP!X12-SP!Y12+SP!X18-SP!Y18+SP!Y65-SP!X65+SP!Y67-SP!X67+SP!Y69-SP!X69</f>
        <v>0</v>
      </c>
      <c r="Z23" s="25">
        <f>+SP!Y8-SP!Z8+SP!Y9-SP!Z9+SP!Y11-SP!Z11+SP!Y12-SP!Z12+SP!Y18-SP!Z18+SP!Z65-SP!Y65+SP!Z67-SP!Y67+SP!Z69-SP!Y69</f>
        <v>0</v>
      </c>
      <c r="AA23" s="25">
        <f>+SP!Z8-SP!AA8+SP!Z9-SP!AA9+SP!Z11-SP!AA11+SP!Z12-SP!AA12+SP!Z18-SP!AA18+SP!AA65-SP!Z65+SP!AA67-SP!Z67+SP!AA69-SP!Z69</f>
        <v>0</v>
      </c>
      <c r="AB23" s="25">
        <f>+SP!AA8-SP!AB8+SP!AA9-SP!AB9+SP!AA11-SP!AB11+SP!AA12-SP!AB12+SP!AA18-SP!AB18+SP!AB65-SP!AA65+SP!AB67-SP!AA67+SP!AB69-SP!AA69</f>
        <v>0</v>
      </c>
      <c r="AC23" s="25">
        <f>+SP!AB8-SP!AC8+SP!AB9-SP!AC9+SP!AB11-SP!AC11+SP!AB12-SP!AC12+SP!AB18-SP!AC18+SP!AC65-SP!AB65+SP!AC67-SP!AB67+SP!AC69-SP!AB69</f>
        <v>0</v>
      </c>
      <c r="AD23" s="25">
        <f>+SP!AC8-SP!AD8+SP!AC9-SP!AD9+SP!AC11-SP!AD11+SP!AC12-SP!AD12+SP!AC18-SP!AD18+SP!AD65-SP!AC65+SP!AD67-SP!AC67+SP!AD69-SP!AC69</f>
        <v>0</v>
      </c>
      <c r="AE23" s="25">
        <f>+SP!AD8-SP!AE8+SP!AD9-SP!AE9+SP!AD11-SP!AE11+SP!AD12-SP!AE12+SP!AD18-SP!AE18+SP!AE65-SP!AD65+SP!AE67-SP!AD67+SP!AE69-SP!AD69</f>
        <v>0</v>
      </c>
      <c r="AF23" s="25">
        <f>+SP!AE8-SP!AF8+SP!AE9-SP!AF9+SP!AE11-SP!AF11+SP!AE12-SP!AF12+SP!AE18-SP!AF18+SP!AF65-SP!AE65+SP!AF67-SP!AE67+SP!AF69-SP!AE69</f>
        <v>0</v>
      </c>
      <c r="AG23" s="25">
        <f>+SP!AF8-SP!AG8+SP!AF9-SP!AG9+SP!AF11-SP!AG11+SP!AF12-SP!AG12+SP!AF18-SP!AG18+SP!AG65-SP!AF65+SP!AG67-SP!AF67+SP!AG69-SP!AF69</f>
        <v>0</v>
      </c>
      <c r="AH23" s="25">
        <f>+SP!AG8-SP!AH8+SP!AG9-SP!AH9+SP!AG11-SP!AH11+SP!AG12-SP!AH12+SP!AG18-SP!AH18+SP!AH65-SP!AG65+SP!AH67-SP!AG67+SP!AH69-SP!AG69</f>
        <v>0</v>
      </c>
      <c r="AI23" s="25">
        <f>+SP!AH8-SP!AI8+SP!AH9-SP!AI9+SP!AH11-SP!AI11+SP!AH12-SP!AI12+SP!AH18-SP!AI18+SP!AI65-SP!AH65+SP!AI67-SP!AH67+SP!AI69-SP!AH69</f>
        <v>0</v>
      </c>
      <c r="AJ23" s="25">
        <f>+SP!AI8-SP!AJ8+SP!AI9-SP!AJ9+SP!AI11-SP!AJ11+SP!AI12-SP!AJ12+SP!AI18-SP!AJ18+SP!AJ65-SP!AI65+SP!AJ67-SP!AI67+SP!AJ69-SP!AI69</f>
        <v>0</v>
      </c>
      <c r="AK23" s="25">
        <f>+SP!AJ8-SP!AK8+SP!AJ9-SP!AK9+SP!AJ11-SP!AK11+SP!AJ12-SP!AK12+SP!AJ18-SP!AK18+SP!AK65-SP!AJ65+SP!AK67-SP!AJ67+SP!AK69-SP!AJ69</f>
        <v>0</v>
      </c>
      <c r="AL23" s="25">
        <f>+SP!AK8-SP!AL8+SP!AK9-SP!AL9+SP!AK11-SP!AL11+SP!AK12-SP!AL12+SP!AK18-SP!AL18+SP!AL65-SP!AK65+SP!AL67-SP!AK67+SP!AL69-SP!AK69</f>
        <v>0</v>
      </c>
      <c r="AM23" s="25">
        <f>+SP!AL8-SP!AM8+SP!AL9-SP!AM9+SP!AL11-SP!AM11+SP!AL12-SP!AM12+SP!AL18-SP!AM18+SP!AM65-SP!AL65+SP!AM67-SP!AL67+SP!AM69-SP!AL69</f>
        <v>0</v>
      </c>
      <c r="AN23" s="25">
        <f>+SP!AM8-SP!AN8+SP!AM9-SP!AN9+SP!AM11-SP!AN11+SP!AM12-SP!AN12+SP!AM18-SP!AN18+SP!AN65-SP!AM65+SP!AN67-SP!AM67+SP!AN69-SP!AM69</f>
        <v>0</v>
      </c>
      <c r="AO23" s="25">
        <f>+SP!AN8-SP!AO8+SP!AN9-SP!AO9+SP!AN11-SP!AO11+SP!AN12-SP!AO12+SP!AN18-SP!AO18+SP!AO65-SP!AN65+SP!AO67-SP!AN67+SP!AO69-SP!AN69</f>
        <v>0</v>
      </c>
      <c r="AP23" s="25">
        <f>+SP!AO8-SP!AP8+SP!AO9-SP!AP9+SP!AO11-SP!AP11+SP!AO12-SP!AP12+SP!AO18-SP!AP18+SP!AP65-SP!AO65+SP!AP67-SP!AO67+SP!AP69-SP!AO69</f>
        <v>0</v>
      </c>
      <c r="AQ23" s="25">
        <f>+SP!AP8-SP!AQ8+SP!AP9-SP!AQ9+SP!AP11-SP!AQ11+SP!AP12-SP!AQ12+SP!AP18-SP!AQ18+SP!AQ65-SP!AP65+SP!AQ67-SP!AP67+SP!AQ69-SP!AP69</f>
        <v>0</v>
      </c>
      <c r="AR23" s="25">
        <f>+SP!AQ8-SP!AR8+SP!AQ9-SP!AR9+SP!AQ11-SP!AR11+SP!AQ12-SP!AR12+SP!AQ18-SP!AR18+SP!AR65-SP!AQ65+SP!AR67-SP!AQ67+SP!AR69-SP!AQ69</f>
        <v>0</v>
      </c>
      <c r="AS23" s="25">
        <f>+SP!AR8-SP!AS8+SP!AR9-SP!AS9+SP!AR11-SP!AS11+SP!AR12-SP!AS12+SP!AR18-SP!AS18+SP!AS65-SP!AR65+SP!AS67-SP!AR67+SP!AS69-SP!AR69</f>
        <v>0</v>
      </c>
      <c r="AT23" s="25">
        <f>+SP!AS8-SP!AT8+SP!AS9-SP!AT9+SP!AS11-SP!AT11+SP!AS12-SP!AT12+SP!AS18-SP!AT18+SP!AT65-SP!AS65+SP!AT67-SP!AS67+SP!AT69-SP!AS69</f>
        <v>0</v>
      </c>
      <c r="AU23" s="25">
        <f>+SP!AT8-SP!AU8+SP!AT9-SP!AU9+SP!AT11-SP!AU11+SP!AT12-SP!AU12+SP!AT18-SP!AU18+SP!AU65-SP!AT65+SP!AU67-SP!AT67+SP!AU69-SP!AT69</f>
        <v>0</v>
      </c>
      <c r="AV23" s="25">
        <f>+SP!AU8-SP!AV8+SP!AU9-SP!AV9+SP!AU11-SP!AV11+SP!AU12-SP!AV12+SP!AU18-SP!AV18+SP!AV65-SP!AU65+SP!AV67-SP!AU67+SP!AV69-SP!AU69</f>
        <v>0</v>
      </c>
      <c r="AW23" s="25">
        <f>+SP!AV8-SP!AW8+SP!AV9-SP!AW9+SP!AV11-SP!AW11+SP!AV12-SP!AW12+SP!AV18-SP!AW18+SP!AW65-SP!AV65+SP!AW67-SP!AV67+SP!AW69-SP!AV69</f>
        <v>0</v>
      </c>
      <c r="AX23" s="25">
        <f>+SP!AW8-SP!AX8+SP!AW9-SP!AX9+SP!AW11-SP!AX11+SP!AW12-SP!AX12+SP!AW18-SP!AX18+SP!AX65-SP!AW65+SP!AX67-SP!AW67+SP!AX69-SP!AW69</f>
        <v>0</v>
      </c>
      <c r="AY23" s="25">
        <f>+SP!AX8-SP!AY8+SP!AX9-SP!AY9+SP!AX11-SP!AY11+SP!AX12-SP!AY12+SP!AX18-SP!AY18+SP!AY65-SP!AX65+SP!AY67-SP!AX67+SP!AY69-SP!AX69</f>
        <v>0</v>
      </c>
    </row>
    <row r="24" spans="2:51" x14ac:dyDescent="0.25">
      <c r="C24" s="6" t="s">
        <v>149</v>
      </c>
      <c r="D24" s="24">
        <f>SUM(D18:D23)</f>
        <v>-114000</v>
      </c>
      <c r="E24" s="24">
        <f t="shared" ref="E24:AE24" si="40">SUM(E18:E23)</f>
        <v>-267680</v>
      </c>
      <c r="F24" s="24">
        <f t="shared" si="40"/>
        <v>3640</v>
      </c>
      <c r="G24" s="24">
        <f t="shared" si="40"/>
        <v>30840</v>
      </c>
      <c r="H24" s="24">
        <f t="shared" si="40"/>
        <v>-48800</v>
      </c>
      <c r="I24" s="24">
        <f t="shared" si="40"/>
        <v>48000</v>
      </c>
      <c r="J24" s="24">
        <f t="shared" si="40"/>
        <v>0</v>
      </c>
      <c r="K24" s="24">
        <f t="shared" si="40"/>
        <v>0</v>
      </c>
      <c r="L24" s="24">
        <f t="shared" si="40"/>
        <v>0</v>
      </c>
      <c r="M24" s="24">
        <f t="shared" si="40"/>
        <v>0</v>
      </c>
      <c r="N24" s="24">
        <f t="shared" si="40"/>
        <v>0</v>
      </c>
      <c r="O24" s="24">
        <f t="shared" si="40"/>
        <v>0</v>
      </c>
      <c r="P24" s="24">
        <f t="shared" si="40"/>
        <v>0</v>
      </c>
      <c r="Q24" s="24">
        <f t="shared" si="40"/>
        <v>0</v>
      </c>
      <c r="R24" s="24">
        <f t="shared" si="40"/>
        <v>0</v>
      </c>
      <c r="S24" s="24">
        <f t="shared" si="40"/>
        <v>0</v>
      </c>
      <c r="T24" s="24">
        <f t="shared" si="40"/>
        <v>0</v>
      </c>
      <c r="U24" s="24">
        <f t="shared" si="40"/>
        <v>0</v>
      </c>
      <c r="V24" s="24">
        <f t="shared" si="40"/>
        <v>0</v>
      </c>
      <c r="W24" s="24">
        <f t="shared" si="40"/>
        <v>0</v>
      </c>
      <c r="X24" s="24">
        <f t="shared" si="40"/>
        <v>0</v>
      </c>
      <c r="Y24" s="24">
        <f t="shared" si="40"/>
        <v>0</v>
      </c>
      <c r="Z24" s="24">
        <f t="shared" si="40"/>
        <v>0</v>
      </c>
      <c r="AA24" s="24">
        <f t="shared" si="40"/>
        <v>0</v>
      </c>
      <c r="AB24" s="24">
        <f t="shared" si="40"/>
        <v>0</v>
      </c>
      <c r="AC24" s="24">
        <f t="shared" si="40"/>
        <v>0</v>
      </c>
      <c r="AD24" s="24">
        <f t="shared" si="40"/>
        <v>0</v>
      </c>
      <c r="AE24" s="24">
        <f t="shared" si="40"/>
        <v>0</v>
      </c>
      <c r="AF24" s="24">
        <f>SUM(AF18:AF23)</f>
        <v>0</v>
      </c>
      <c r="AG24" s="24">
        <f t="shared" ref="AG24" si="41">SUM(AG18:AG23)</f>
        <v>0</v>
      </c>
      <c r="AH24" s="24">
        <f t="shared" ref="AH24" si="42">SUM(AH18:AH23)</f>
        <v>0</v>
      </c>
      <c r="AI24" s="24">
        <f t="shared" ref="AI24" si="43">SUM(AI18:AI23)</f>
        <v>0</v>
      </c>
      <c r="AJ24" s="24">
        <f t="shared" ref="AJ24" si="44">SUM(AJ18:AJ23)</f>
        <v>0</v>
      </c>
      <c r="AK24" s="24">
        <f t="shared" ref="AK24" si="45">SUM(AK18:AK23)</f>
        <v>0</v>
      </c>
      <c r="AL24" s="24">
        <f t="shared" ref="AL24" si="46">SUM(AL18:AL23)</f>
        <v>0</v>
      </c>
      <c r="AM24" s="24">
        <f t="shared" ref="AM24" si="47">SUM(AM18:AM23)</f>
        <v>0</v>
      </c>
      <c r="AN24" s="24">
        <f t="shared" ref="AN24" si="48">SUM(AN18:AN23)</f>
        <v>0</v>
      </c>
      <c r="AO24" s="24">
        <f t="shared" ref="AO24" si="49">SUM(AO18:AO23)</f>
        <v>0</v>
      </c>
      <c r="AP24" s="24">
        <f t="shared" ref="AP24" si="50">SUM(AP18:AP23)</f>
        <v>0</v>
      </c>
      <c r="AQ24" s="24">
        <f t="shared" ref="AQ24" si="51">SUM(AQ18:AQ23)</f>
        <v>0</v>
      </c>
      <c r="AR24" s="24">
        <f t="shared" ref="AR24" si="52">SUM(AR18:AR23)</f>
        <v>0</v>
      </c>
      <c r="AS24" s="24">
        <f t="shared" ref="AS24" si="53">SUM(AS18:AS23)</f>
        <v>0</v>
      </c>
      <c r="AT24" s="24">
        <f t="shared" ref="AT24" si="54">SUM(AT18:AT23)</f>
        <v>0</v>
      </c>
      <c r="AU24" s="24">
        <f t="shared" ref="AU24" si="55">SUM(AU18:AU23)</f>
        <v>0</v>
      </c>
      <c r="AV24" s="24">
        <f t="shared" ref="AV24" si="56">SUM(AV18:AV23)</f>
        <v>0</v>
      </c>
      <c r="AW24" s="24">
        <f t="shared" ref="AW24" si="57">SUM(AW18:AW23)</f>
        <v>0</v>
      </c>
      <c r="AX24" s="24">
        <f t="shared" ref="AX24" si="58">SUM(AX18:AX23)</f>
        <v>0</v>
      </c>
      <c r="AY24" s="24">
        <f t="shared" ref="AY24" si="59">SUM(AY18:AY23)</f>
        <v>0</v>
      </c>
    </row>
    <row r="25" spans="2:51" x14ac:dyDescent="0.25"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2:51" x14ac:dyDescent="0.25">
      <c r="C26" t="s">
        <v>150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2:51" x14ac:dyDescent="0.25">
      <c r="C27" t="s">
        <v>151</v>
      </c>
      <c r="D27" s="25">
        <f>+CE!B67</f>
        <v>0</v>
      </c>
      <c r="E27" s="25">
        <f>+CE!C67</f>
        <v>0</v>
      </c>
      <c r="F27" s="25">
        <f>+CE!D67</f>
        <v>0</v>
      </c>
      <c r="G27" s="25">
        <f>+CE!E67</f>
        <v>0</v>
      </c>
      <c r="H27" s="25">
        <f>+CE!F67</f>
        <v>0</v>
      </c>
      <c r="I27" s="25">
        <f>+CE!G67</f>
        <v>0</v>
      </c>
      <c r="J27" s="25">
        <f>+CE!H67</f>
        <v>0</v>
      </c>
      <c r="K27" s="25">
        <f>+CE!I67</f>
        <v>0</v>
      </c>
      <c r="L27" s="25">
        <f>+CE!J67</f>
        <v>0</v>
      </c>
      <c r="M27" s="25">
        <f>+CE!K67</f>
        <v>0</v>
      </c>
      <c r="N27" s="25">
        <f>+CE!L67</f>
        <v>0</v>
      </c>
      <c r="O27" s="25">
        <f>+CE!M67</f>
        <v>0</v>
      </c>
      <c r="P27" s="25">
        <f>+CE!N67</f>
        <v>0</v>
      </c>
      <c r="Q27" s="25">
        <f>+CE!O67</f>
        <v>0</v>
      </c>
      <c r="R27" s="25">
        <f>+CE!P67</f>
        <v>0</v>
      </c>
      <c r="S27" s="25">
        <f>+CE!Q67</f>
        <v>0</v>
      </c>
      <c r="T27" s="25">
        <f>+CE!R67</f>
        <v>0</v>
      </c>
      <c r="U27" s="25">
        <f>+CE!S67</f>
        <v>0</v>
      </c>
      <c r="V27" s="25">
        <f>+CE!T67</f>
        <v>0</v>
      </c>
      <c r="W27" s="25">
        <f>+CE!U67</f>
        <v>0</v>
      </c>
      <c r="X27" s="25">
        <f>+CE!V67</f>
        <v>0</v>
      </c>
      <c r="Y27" s="25">
        <f>+CE!W67</f>
        <v>0</v>
      </c>
      <c r="Z27" s="25">
        <f>+CE!X67</f>
        <v>0</v>
      </c>
      <c r="AA27" s="25">
        <f>+CE!Y67</f>
        <v>0</v>
      </c>
      <c r="AB27" s="25">
        <f>+CE!Z67</f>
        <v>0</v>
      </c>
      <c r="AC27" s="25">
        <f>+CE!AA67</f>
        <v>0</v>
      </c>
      <c r="AD27" s="25">
        <f>+CE!AB67</f>
        <v>0</v>
      </c>
      <c r="AE27" s="25">
        <f>+CE!AC67</f>
        <v>0</v>
      </c>
      <c r="AF27" s="25">
        <f>+CE!AD67</f>
        <v>0</v>
      </c>
      <c r="AG27" s="25">
        <f>+CE!AE67</f>
        <v>0</v>
      </c>
      <c r="AH27" s="25">
        <f>+CE!AF67</f>
        <v>0</v>
      </c>
      <c r="AI27" s="25">
        <f>+CE!AG67</f>
        <v>0</v>
      </c>
      <c r="AJ27" s="25">
        <f>+CE!AH67</f>
        <v>0</v>
      </c>
      <c r="AK27" s="25">
        <f>+CE!AI67</f>
        <v>0</v>
      </c>
      <c r="AL27" s="25">
        <f>+CE!AJ67</f>
        <v>0</v>
      </c>
      <c r="AM27" s="25">
        <f>+CE!AK67</f>
        <v>0</v>
      </c>
      <c r="AN27" s="25">
        <f>+CE!AL67</f>
        <v>0</v>
      </c>
      <c r="AO27" s="25">
        <f>+CE!AM67</f>
        <v>0</v>
      </c>
      <c r="AP27" s="25">
        <f>+CE!AN67</f>
        <v>0</v>
      </c>
      <c r="AQ27" s="25">
        <f>+CE!AO67</f>
        <v>0</v>
      </c>
      <c r="AR27" s="25">
        <f>+CE!AP67</f>
        <v>0</v>
      </c>
      <c r="AS27" s="25">
        <f>+CE!AQ67</f>
        <v>0</v>
      </c>
      <c r="AT27" s="25">
        <f>+CE!AR67</f>
        <v>0</v>
      </c>
      <c r="AU27" s="25">
        <f>+CE!AS67</f>
        <v>0</v>
      </c>
      <c r="AV27" s="25">
        <f>+CE!AT67</f>
        <v>0</v>
      </c>
      <c r="AW27" s="25">
        <f>+CE!AU67</f>
        <v>0</v>
      </c>
      <c r="AX27" s="25">
        <f>+CE!AV67</f>
        <v>0</v>
      </c>
      <c r="AY27" s="25">
        <f>+CE!AW67</f>
        <v>0</v>
      </c>
    </row>
    <row r="28" spans="2:51" x14ac:dyDescent="0.25">
      <c r="C28" t="s">
        <v>152</v>
      </c>
      <c r="D28" s="25">
        <f>-CE!B74+SP!D70-SP!C70</f>
        <v>0</v>
      </c>
      <c r="E28" s="25">
        <f>-CE!C74+SP!E70-SP!D70</f>
        <v>0</v>
      </c>
      <c r="F28" s="25">
        <f>-CE!D74+SP!F70-SP!E70</f>
        <v>0</v>
      </c>
      <c r="G28" s="25">
        <f>-CE!E74+SP!G70-SP!F70</f>
        <v>0</v>
      </c>
      <c r="H28" s="25">
        <f>-CE!F74+SP!H70-SP!G70</f>
        <v>0</v>
      </c>
      <c r="I28" s="25">
        <f>-CE!G74+SP!I70-SP!H70</f>
        <v>0</v>
      </c>
      <c r="J28" s="25">
        <f>-CE!H74+SP!J70-SP!I70</f>
        <v>0</v>
      </c>
      <c r="K28" s="25">
        <f>-CE!I74+SP!K70-SP!J70</f>
        <v>0</v>
      </c>
      <c r="L28" s="25">
        <f>-CE!J74+SP!L70-SP!K70</f>
        <v>0</v>
      </c>
      <c r="M28" s="25">
        <f>-CE!K74+SP!M70-SP!L70</f>
        <v>0</v>
      </c>
      <c r="N28" s="25">
        <f>-CE!L74+SP!N70-SP!M70</f>
        <v>0</v>
      </c>
      <c r="O28" s="25">
        <f>-CE!M74+SP!O70-SP!N70</f>
        <v>0</v>
      </c>
      <c r="P28" s="25">
        <f>-CE!N74+SP!P70-SP!O70</f>
        <v>0</v>
      </c>
      <c r="Q28" s="25">
        <f>-CE!O74+SP!Q70-SP!P70</f>
        <v>0</v>
      </c>
      <c r="R28" s="25">
        <f>-CE!P74+SP!R70-SP!Q70</f>
        <v>0</v>
      </c>
      <c r="S28" s="25">
        <f>-CE!Q74+SP!S70-SP!R70</f>
        <v>0</v>
      </c>
      <c r="T28" s="25">
        <f>-CE!R74+SP!T70-SP!S70</f>
        <v>0</v>
      </c>
      <c r="U28" s="25">
        <f>-CE!S74+SP!U70-SP!T70</f>
        <v>0</v>
      </c>
      <c r="V28" s="25">
        <f>-CE!T74+SP!V70-SP!U70</f>
        <v>0</v>
      </c>
      <c r="W28" s="25">
        <f>-CE!U74+SP!W70-SP!V70</f>
        <v>0</v>
      </c>
      <c r="X28" s="25">
        <f>-CE!V74+SP!X70-SP!W70</f>
        <v>0</v>
      </c>
      <c r="Y28" s="25">
        <f>-CE!W74+SP!Y70-SP!X70</f>
        <v>0</v>
      </c>
      <c r="Z28" s="25">
        <f>-CE!X74+SP!Z70-SP!Y70</f>
        <v>0</v>
      </c>
      <c r="AA28" s="25">
        <f>-CE!Y74+SP!AA70-SP!Z70</f>
        <v>0</v>
      </c>
      <c r="AB28" s="25">
        <f>-CE!Z74+SP!AB70-SP!AA70</f>
        <v>0</v>
      </c>
      <c r="AC28" s="25">
        <f>-CE!AA74+SP!AC70-SP!AB70</f>
        <v>0</v>
      </c>
      <c r="AD28" s="25">
        <f>-CE!AB74+SP!AD70-SP!AC70</f>
        <v>0</v>
      </c>
      <c r="AE28" s="25">
        <f>-CE!AC74+SP!AE70-SP!AD70</f>
        <v>0</v>
      </c>
      <c r="AF28" s="25">
        <f>-CE!AD74+SP!AF70-SP!AE70</f>
        <v>0</v>
      </c>
      <c r="AG28" s="25">
        <f>-CE!AE74+SP!AG70-SP!AF70</f>
        <v>0</v>
      </c>
      <c r="AH28" s="25">
        <f>-CE!AF74+SP!AH70-SP!AG70</f>
        <v>0</v>
      </c>
      <c r="AI28" s="25">
        <f>-CE!AG74+SP!AI70-SP!AH70</f>
        <v>0</v>
      </c>
      <c r="AJ28" s="25">
        <f>-CE!AH74+SP!AJ70-SP!AI70</f>
        <v>0</v>
      </c>
      <c r="AK28" s="25">
        <f>-CE!AI74+SP!AK70-SP!AJ70</f>
        <v>0</v>
      </c>
      <c r="AL28" s="25">
        <f>-CE!AJ74+SP!AL70-SP!AK70</f>
        <v>0</v>
      </c>
      <c r="AM28" s="25">
        <f>-CE!AK74+SP!AM70-SP!AL70</f>
        <v>0</v>
      </c>
      <c r="AN28" s="25">
        <f>-CE!AL74+SP!AN70-SP!AM70</f>
        <v>0</v>
      </c>
      <c r="AO28" s="25">
        <f>-CE!AM74+SP!AO70-SP!AN70</f>
        <v>0</v>
      </c>
      <c r="AP28" s="25">
        <f>-CE!AN74+SP!AP70-SP!AO70</f>
        <v>0</v>
      </c>
      <c r="AQ28" s="25">
        <f>-CE!AO74+SP!AQ70-SP!AP70</f>
        <v>0</v>
      </c>
      <c r="AR28" s="25">
        <f>-CE!AP74+SP!AR70-SP!AQ70</f>
        <v>0</v>
      </c>
      <c r="AS28" s="25">
        <f>-CE!AQ74+SP!AS70-SP!AR70</f>
        <v>0</v>
      </c>
      <c r="AT28" s="25">
        <f>-CE!AR74+SP!AT70-SP!AS70</f>
        <v>0</v>
      </c>
      <c r="AU28" s="25">
        <f>-CE!AS74+SP!AU70-SP!AT70</f>
        <v>0</v>
      </c>
      <c r="AV28" s="25">
        <f>-CE!AT74+SP!AV70-SP!AU70</f>
        <v>0</v>
      </c>
      <c r="AW28" s="25">
        <f>-CE!AU74+SP!AW70-SP!AV70</f>
        <v>0</v>
      </c>
      <c r="AX28" s="25">
        <f>-CE!AV74+SP!AX70-SP!AW70</f>
        <v>0</v>
      </c>
      <c r="AY28" s="25">
        <f>-CE!AW74+SP!AY70-SP!AX70</f>
        <v>0</v>
      </c>
    </row>
    <row r="29" spans="2:51" x14ac:dyDescent="0.25">
      <c r="C29" t="s">
        <v>153</v>
      </c>
      <c r="D29" s="25">
        <f>+SP!D88+SP!D84+SP!D83-SP!C83-SP!C84-SP!C88-SP!C89</f>
        <v>0</v>
      </c>
      <c r="E29" s="25">
        <f>+SP!E88+SP!E84+SP!E83-SP!D83-SP!D84-SP!D88-SP!D89</f>
        <v>0</v>
      </c>
      <c r="F29" s="25">
        <f>+SP!F88+SP!F84+SP!F83-SP!E83-SP!E84-SP!E88-SP!E89</f>
        <v>0</v>
      </c>
      <c r="G29" s="25">
        <f>+SP!G88+SP!G84+SP!G83-SP!F83-SP!F84-SP!F88-SP!F89</f>
        <v>0</v>
      </c>
      <c r="H29" s="25">
        <f>+SP!H88+SP!H84+SP!H83-SP!G83-SP!G84-SP!G88-SP!G89</f>
        <v>0</v>
      </c>
      <c r="I29" s="25">
        <f>+SP!I88+SP!I84+SP!I83-SP!H83-SP!H84-SP!H88-SP!H89</f>
        <v>0</v>
      </c>
      <c r="J29" s="25">
        <f>+SP!J88+SP!J84+SP!J83-SP!I83-SP!I84-SP!I88-SP!I89</f>
        <v>0</v>
      </c>
      <c r="K29" s="25">
        <f>+SP!K88+SP!K84+SP!K83-SP!J83-SP!J84-SP!J88-SP!J89</f>
        <v>0</v>
      </c>
      <c r="L29" s="25">
        <f>+SP!L88+SP!L84+SP!L83-SP!K83-SP!K84-SP!K88-SP!K89</f>
        <v>0</v>
      </c>
      <c r="M29" s="25">
        <f>+SP!M88+SP!M84+SP!M83-SP!L83-SP!L84-SP!L88-SP!L89</f>
        <v>0</v>
      </c>
      <c r="N29" s="25">
        <f>+SP!N88+SP!N84+SP!N83-SP!M83-SP!M84-SP!M88-SP!M89</f>
        <v>0</v>
      </c>
      <c r="O29" s="25">
        <f>+SP!O88+SP!O84+SP!O83-SP!N83-SP!N84-SP!N88-SP!N89</f>
        <v>0</v>
      </c>
      <c r="P29" s="25">
        <f>+SP!P88+SP!P84+SP!P83-SP!O83-SP!O84-SP!O88-SP!O89</f>
        <v>0</v>
      </c>
      <c r="Q29" s="25">
        <f>+SP!Q88+SP!Q84+SP!Q83-SP!P83-SP!P84-SP!P88-SP!P89</f>
        <v>0</v>
      </c>
      <c r="R29" s="25">
        <f>+SP!R88+SP!R84+SP!R83-SP!Q83-SP!Q84-SP!Q88-SP!Q89</f>
        <v>0</v>
      </c>
      <c r="S29" s="25">
        <f>+SP!S88+SP!S84+SP!S83-SP!R83-SP!R84-SP!R88-SP!R89</f>
        <v>0</v>
      </c>
      <c r="T29" s="25">
        <f>+SP!T88+SP!T84+SP!T83-SP!S83-SP!S84-SP!S88-SP!S89</f>
        <v>0</v>
      </c>
      <c r="U29" s="25">
        <f>+SP!U88+SP!U84+SP!U83-SP!T83-SP!T84-SP!T88-SP!T89</f>
        <v>0</v>
      </c>
      <c r="V29" s="25">
        <f>+SP!V88+SP!V84+SP!V83-SP!U83-SP!U84-SP!U88-SP!U89</f>
        <v>0</v>
      </c>
      <c r="W29" s="25">
        <f>+SP!W88+SP!W84+SP!W83-SP!V83-SP!V84-SP!V88-SP!V89</f>
        <v>0</v>
      </c>
      <c r="X29" s="25">
        <f>+SP!X88+SP!X84+SP!X83-SP!W83-SP!W84-SP!W88-SP!W89</f>
        <v>0</v>
      </c>
      <c r="Y29" s="25">
        <f>+SP!Y88+SP!Y84+SP!Y83-SP!X83-SP!X84-SP!X88-SP!X89</f>
        <v>0</v>
      </c>
      <c r="Z29" s="25">
        <f>+SP!Z88+SP!Z84+SP!Z83-SP!Y83-SP!Y84-SP!Y88-SP!Y89</f>
        <v>0</v>
      </c>
      <c r="AA29" s="25">
        <f>+SP!AA88+SP!AA84+SP!AA83-SP!Z83-SP!Z84-SP!Z88-SP!Z89</f>
        <v>0</v>
      </c>
      <c r="AB29" s="25">
        <f>+SP!AB88+SP!AB84+SP!AB83-SP!AA83-SP!AA84-SP!AA88-SP!AA89</f>
        <v>0</v>
      </c>
      <c r="AC29" s="25">
        <f>+SP!AC88+SP!AC84+SP!AC83-SP!AB83-SP!AB84-SP!AB88-SP!AB89</f>
        <v>0</v>
      </c>
      <c r="AD29" s="25">
        <f>+SP!AD88+SP!AD84+SP!AD83-SP!AC83-SP!AC84-SP!AC88-SP!AC89</f>
        <v>0</v>
      </c>
      <c r="AE29" s="25">
        <f>+SP!AE88+SP!AE84+SP!AE83-SP!AD83-SP!AD84-SP!AD88-SP!AD89</f>
        <v>0</v>
      </c>
      <c r="AF29" s="25">
        <f>+SP!AF88+SP!AF84+SP!AF83-SP!AE83-SP!AE84-SP!AE88-SP!AE89</f>
        <v>0</v>
      </c>
      <c r="AG29" s="25">
        <f>+SP!AG88+SP!AG84+SP!AG83-SP!AF83-SP!AF84-SP!AF88-SP!AF89</f>
        <v>0</v>
      </c>
      <c r="AH29" s="25">
        <f>+SP!AH88+SP!AH84+SP!AH83-SP!AG83-SP!AG84-SP!AG88-SP!AG89</f>
        <v>0</v>
      </c>
      <c r="AI29" s="25">
        <f>+SP!AI88+SP!AI84+SP!AI83-SP!AH83-SP!AH84-SP!AH88-SP!AH89</f>
        <v>0</v>
      </c>
      <c r="AJ29" s="25">
        <f>+SP!AJ88+SP!AJ84+SP!AJ83-SP!AI83-SP!AI84-SP!AI88-SP!AI89</f>
        <v>0</v>
      </c>
      <c r="AK29" s="25">
        <f>+SP!AK88+SP!AK84+SP!AK83-SP!AJ83-SP!AJ84-SP!AJ88-SP!AJ89</f>
        <v>0</v>
      </c>
      <c r="AL29" s="25">
        <f>+SP!AL88+SP!AL84+SP!AL83-SP!AK83-SP!AK84-SP!AK88-SP!AK89</f>
        <v>0</v>
      </c>
      <c r="AM29" s="25">
        <f>+SP!AM88+SP!AM84+SP!AM83-SP!AL83-SP!AL84-SP!AL88-SP!AL89</f>
        <v>0</v>
      </c>
      <c r="AN29" s="25">
        <f>+SP!AN88+SP!AN84+SP!AN83-SP!AM83-SP!AM84-SP!AM88-SP!AM89</f>
        <v>0</v>
      </c>
      <c r="AO29" s="25">
        <f>+SP!AO88+SP!AO84+SP!AO83-SP!AN83-SP!AN84-SP!AN88-SP!AN89</f>
        <v>0</v>
      </c>
      <c r="AP29" s="25">
        <f>+SP!AP88+SP!AP84+SP!AP83-SP!AO83-SP!AO84-SP!AO88-SP!AO89</f>
        <v>0</v>
      </c>
      <c r="AQ29" s="25">
        <f>+SP!AQ88+SP!AQ84+SP!AQ83-SP!AP83-SP!AP84-SP!AP88-SP!AP89</f>
        <v>0</v>
      </c>
      <c r="AR29" s="25">
        <f>+SP!AR88+SP!AR84+SP!AR83-SP!AQ83-SP!AQ84-SP!AQ88-SP!AQ89</f>
        <v>0</v>
      </c>
      <c r="AS29" s="25">
        <f>+SP!AS88+SP!AS84+SP!AS83-SP!AR83-SP!AR84-SP!AR88-SP!AR89</f>
        <v>0</v>
      </c>
      <c r="AT29" s="25">
        <f>+SP!AT88+SP!AT84+SP!AT83-SP!AS83-SP!AS84-SP!AS88-SP!AS89</f>
        <v>0</v>
      </c>
      <c r="AU29" s="25">
        <f>+SP!AU88+SP!AU84+SP!AU83-SP!AT83-SP!AT84-SP!AT88-SP!AT89</f>
        <v>0</v>
      </c>
      <c r="AV29" s="25">
        <f>+SP!AV88+SP!AV84+SP!AV83-SP!AU83-SP!AU84-SP!AU88-SP!AU89</f>
        <v>0</v>
      </c>
      <c r="AW29" s="25">
        <f>+SP!AW88+SP!AW84+SP!AW83-SP!AV83-SP!AV84-SP!AV88-SP!AV89</f>
        <v>0</v>
      </c>
      <c r="AX29" s="25">
        <f>+SP!AX88+SP!AX84+SP!AX83-SP!AW83-SP!AW84-SP!AW88-SP!AW89</f>
        <v>0</v>
      </c>
      <c r="AY29" s="25">
        <f>+SP!AY88+SP!AY84+SP!AY83-SP!AX83-SP!AX84-SP!AX88-SP!AX89</f>
        <v>0</v>
      </c>
    </row>
    <row r="30" spans="2:51" x14ac:dyDescent="0.25">
      <c r="C30" t="s">
        <v>154</v>
      </c>
      <c r="D30" s="25">
        <f>-(CE!B58+CE!B57)+(+SP!D78-SP!C78+SP!D79-SP!C79)</f>
        <v>0</v>
      </c>
      <c r="E30" s="25">
        <f>-(CE!C58+CE!C57)+(+SP!E78-SP!D78+SP!E79-SP!D79)</f>
        <v>0</v>
      </c>
      <c r="F30" s="25">
        <f>-(CE!D58+CE!D57)+(+SP!F78-SP!E78+SP!F79-SP!E79)</f>
        <v>0</v>
      </c>
      <c r="G30" s="25">
        <f>-(CE!E58+CE!E57)+(+SP!G78-SP!F78+SP!G79-SP!F79)</f>
        <v>0</v>
      </c>
      <c r="H30" s="25">
        <f>-(CE!F58+CE!F57)+(+SP!H78-SP!G78+SP!H79-SP!G79)</f>
        <v>0</v>
      </c>
      <c r="I30" s="25">
        <f>-(CE!G58+CE!G57)+(+SP!I78-SP!H78+SP!I79-SP!H79)</f>
        <v>0</v>
      </c>
      <c r="J30" s="25">
        <f>-(CE!H58+CE!H57)+(+SP!J78-SP!I78+SP!J79-SP!I79)</f>
        <v>0</v>
      </c>
      <c r="K30" s="25">
        <f>-(CE!I58+CE!I57)+(+SP!K78-SP!J78+SP!K79-SP!J79)</f>
        <v>0</v>
      </c>
      <c r="L30" s="25">
        <f>-(CE!J58+CE!J57)+(+SP!L78-SP!K78+SP!L79-SP!K79)</f>
        <v>0</v>
      </c>
      <c r="M30" s="25">
        <f>-(CE!K58+CE!K57)+(+SP!M78-SP!L78+SP!M79-SP!L79)</f>
        <v>0</v>
      </c>
      <c r="N30" s="25">
        <f>-(CE!L58+CE!L57)+(+SP!N78-SP!M78+SP!N79-SP!M79)</f>
        <v>0</v>
      </c>
      <c r="O30" s="25">
        <f>-(CE!M58+CE!M57)+(+SP!O78-SP!N78+SP!O79-SP!N79)</f>
        <v>0</v>
      </c>
      <c r="P30" s="25">
        <f>-(CE!N58+CE!N57)+(+SP!P78-SP!O78+SP!P79-SP!O79)</f>
        <v>0</v>
      </c>
      <c r="Q30" s="25">
        <f>-(CE!O58+CE!O57)+(+SP!Q78-SP!P78+SP!Q79-SP!P79)</f>
        <v>0</v>
      </c>
      <c r="R30" s="25">
        <f>-(CE!P58+CE!P57)+(+SP!R78-SP!Q78+SP!R79-SP!Q79)</f>
        <v>0</v>
      </c>
      <c r="S30" s="25">
        <f>-(CE!Q58+CE!Q57)+(+SP!S78-SP!R78+SP!S79-SP!R79)</f>
        <v>0</v>
      </c>
      <c r="T30" s="25">
        <f>-(CE!R58+CE!R57)+(+SP!T78-SP!S78+SP!T79-SP!S79)</f>
        <v>0</v>
      </c>
      <c r="U30" s="25">
        <f>-(CE!S58+CE!S57)+(+SP!U78-SP!T78+SP!U79-SP!T79)</f>
        <v>0</v>
      </c>
      <c r="V30" s="25">
        <f>-(CE!T58+CE!T57)+(+SP!V78-SP!U78+SP!V79-SP!U79)</f>
        <v>0</v>
      </c>
      <c r="W30" s="25">
        <f>-(CE!U58+CE!U57)+(+SP!W78-SP!V78+SP!W79-SP!V79)</f>
        <v>0</v>
      </c>
      <c r="X30" s="25">
        <f>-(CE!V58+CE!V57)+(+SP!X78-SP!W78+SP!X79-SP!W79)</f>
        <v>0</v>
      </c>
      <c r="Y30" s="25">
        <f>-(CE!W58+CE!W57)+(+SP!Y78-SP!X78+SP!Y79-SP!X79)</f>
        <v>0</v>
      </c>
      <c r="Z30" s="25">
        <f>-(CE!X58+CE!X57)+(+SP!Z78-SP!Y78+SP!Z79-SP!Y79)</f>
        <v>0</v>
      </c>
      <c r="AA30" s="25">
        <f>-(CE!Y58+CE!Y57)+(+SP!AA78-SP!Z78+SP!AA79-SP!Z79)</f>
        <v>0</v>
      </c>
      <c r="AB30" s="25">
        <f>-(CE!Z58+CE!Z57)+(+SP!AB78-SP!AA78+SP!AB79-SP!AA79)</f>
        <v>0</v>
      </c>
      <c r="AC30" s="25">
        <f>-(CE!AA58+CE!AA57)+(+SP!AC78-SP!AB78+SP!AC79-SP!AB79)</f>
        <v>0</v>
      </c>
      <c r="AD30" s="25">
        <f>-(CE!AB58+CE!AB57)+(+SP!AD78-SP!AC78+SP!AD79-SP!AC79)</f>
        <v>0</v>
      </c>
      <c r="AE30" s="25">
        <f>-(CE!AC58+CE!AC57)+(+SP!AE78-SP!AD78+SP!AE79-SP!AD79)</f>
        <v>0</v>
      </c>
      <c r="AF30" s="25">
        <f>-(CE!AD58+CE!AD57)+(+SP!AF78-SP!AE78+SP!AF79-SP!AE79)</f>
        <v>0</v>
      </c>
      <c r="AG30" s="25">
        <f>-(CE!AE58+CE!AE57)+(+SP!AG78-SP!AF78+SP!AG79-SP!AF79)</f>
        <v>0</v>
      </c>
      <c r="AH30" s="25">
        <f>-(CE!AF58+CE!AF57)+(+SP!AH78-SP!AG78+SP!AH79-SP!AG79)</f>
        <v>0</v>
      </c>
      <c r="AI30" s="25">
        <f>-(CE!AG58+CE!AG57)+(+SP!AI78-SP!AH78+SP!AI79-SP!AH79)</f>
        <v>0</v>
      </c>
      <c r="AJ30" s="25">
        <f>-(CE!AH58+CE!AH57)+(+SP!AJ78-SP!AI78+SP!AJ79-SP!AI79)</f>
        <v>0</v>
      </c>
      <c r="AK30" s="25">
        <f>-(CE!AI58+CE!AI57)+(+SP!AK78-SP!AJ78+SP!AK79-SP!AJ79)</f>
        <v>0</v>
      </c>
      <c r="AL30" s="25">
        <f>-(CE!AJ58+CE!AJ57)+(+SP!AL78-SP!AK78+SP!AL79-SP!AK79)</f>
        <v>0</v>
      </c>
      <c r="AM30" s="25">
        <f>-(CE!AK58+CE!AK57)+(+SP!AM78-SP!AL78+SP!AM79-SP!AL79)</f>
        <v>0</v>
      </c>
      <c r="AN30" s="25">
        <f>-(CE!AL58+CE!AL57)+(+SP!AN78-SP!AM78+SP!AN79-SP!AM79)</f>
        <v>0</v>
      </c>
      <c r="AO30" s="25">
        <f>-(CE!AM58+CE!AM57)+(+SP!AO78-SP!AN78+SP!AO79-SP!AN79)</f>
        <v>0</v>
      </c>
      <c r="AP30" s="25">
        <f>-(CE!AN58+CE!AN57)+(+SP!AP78-SP!AO78+SP!AP79-SP!AO79)</f>
        <v>0</v>
      </c>
      <c r="AQ30" s="25">
        <f>-(CE!AO58+CE!AO57)+(+SP!AQ78-SP!AP78+SP!AQ79-SP!AP79)</f>
        <v>0</v>
      </c>
      <c r="AR30" s="25">
        <f>-(CE!AP58+CE!AP57)+(+SP!AR78-SP!AQ78+SP!AR79-SP!AQ79)</f>
        <v>0</v>
      </c>
      <c r="AS30" s="25">
        <f>-(CE!AQ58+CE!AQ57)+(+SP!AS78-SP!AR78+SP!AS79-SP!AR79)</f>
        <v>0</v>
      </c>
      <c r="AT30" s="25">
        <f>-(CE!AR58+CE!AR57)+(+SP!AT78-SP!AS78+SP!AT79-SP!AS79)</f>
        <v>0</v>
      </c>
      <c r="AU30" s="25">
        <f>-(CE!AS58+CE!AS57)+(+SP!AU78-SP!AT78+SP!AU79-SP!AT79)</f>
        <v>0</v>
      </c>
      <c r="AV30" s="25">
        <f>-(CE!AT58+CE!AT57)+(+SP!AV78-SP!AU78+SP!AV79-SP!AU79)</f>
        <v>0</v>
      </c>
      <c r="AW30" s="25">
        <f>-(CE!AU58+CE!AU57)+(+SP!AW78-SP!AV78+SP!AW79-SP!AV79)</f>
        <v>0</v>
      </c>
      <c r="AX30" s="25">
        <f>-(CE!AV58+CE!AV57)+(+SP!AX78-SP!AW78+SP!AX79-SP!AW79)</f>
        <v>0</v>
      </c>
      <c r="AY30" s="25">
        <f>-(CE!AW58+CE!AW57)+(+SP!AY78-SP!AX78+SP!AY79-SP!AX79)</f>
        <v>0</v>
      </c>
    </row>
    <row r="31" spans="2:51" x14ac:dyDescent="0.25">
      <c r="C31" s="7" t="s">
        <v>155</v>
      </c>
      <c r="D31" s="24">
        <f>SUM(D26:D30)</f>
        <v>0</v>
      </c>
      <c r="E31" s="24">
        <f t="shared" ref="E31:AE31" si="60">SUM(E26:E30)</f>
        <v>0</v>
      </c>
      <c r="F31" s="24">
        <f t="shared" si="60"/>
        <v>0</v>
      </c>
      <c r="G31" s="24">
        <f t="shared" si="60"/>
        <v>0</v>
      </c>
      <c r="H31" s="24">
        <f t="shared" si="60"/>
        <v>0</v>
      </c>
      <c r="I31" s="24">
        <f t="shared" si="60"/>
        <v>0</v>
      </c>
      <c r="J31" s="24">
        <f t="shared" si="60"/>
        <v>0</v>
      </c>
      <c r="K31" s="24">
        <f t="shared" si="60"/>
        <v>0</v>
      </c>
      <c r="L31" s="24">
        <f t="shared" si="60"/>
        <v>0</v>
      </c>
      <c r="M31" s="24">
        <f t="shared" si="60"/>
        <v>0</v>
      </c>
      <c r="N31" s="24">
        <f t="shared" si="60"/>
        <v>0</v>
      </c>
      <c r="O31" s="24">
        <f t="shared" si="60"/>
        <v>0</v>
      </c>
      <c r="P31" s="24">
        <f t="shared" si="60"/>
        <v>0</v>
      </c>
      <c r="Q31" s="24">
        <f t="shared" si="60"/>
        <v>0</v>
      </c>
      <c r="R31" s="24">
        <f t="shared" si="60"/>
        <v>0</v>
      </c>
      <c r="S31" s="24">
        <f t="shared" si="60"/>
        <v>0</v>
      </c>
      <c r="T31" s="24">
        <f t="shared" si="60"/>
        <v>0</v>
      </c>
      <c r="U31" s="24">
        <f t="shared" si="60"/>
        <v>0</v>
      </c>
      <c r="V31" s="24">
        <f t="shared" si="60"/>
        <v>0</v>
      </c>
      <c r="W31" s="24">
        <f t="shared" si="60"/>
        <v>0</v>
      </c>
      <c r="X31" s="24">
        <f t="shared" si="60"/>
        <v>0</v>
      </c>
      <c r="Y31" s="24">
        <f t="shared" si="60"/>
        <v>0</v>
      </c>
      <c r="Z31" s="24">
        <f t="shared" si="60"/>
        <v>0</v>
      </c>
      <c r="AA31" s="24">
        <f t="shared" si="60"/>
        <v>0</v>
      </c>
      <c r="AB31" s="24">
        <f t="shared" si="60"/>
        <v>0</v>
      </c>
      <c r="AC31" s="24">
        <f t="shared" si="60"/>
        <v>0</v>
      </c>
      <c r="AD31" s="24">
        <f t="shared" si="60"/>
        <v>0</v>
      </c>
      <c r="AE31" s="24">
        <f t="shared" si="60"/>
        <v>0</v>
      </c>
      <c r="AF31" s="24">
        <f>SUM(AF26:AF30)</f>
        <v>0</v>
      </c>
      <c r="AG31" s="24">
        <f t="shared" ref="AG31" si="61">SUM(AG26:AG30)</f>
        <v>0</v>
      </c>
      <c r="AH31" s="24">
        <f t="shared" ref="AH31" si="62">SUM(AH26:AH30)</f>
        <v>0</v>
      </c>
      <c r="AI31" s="24">
        <f t="shared" ref="AI31" si="63">SUM(AI26:AI30)</f>
        <v>0</v>
      </c>
      <c r="AJ31" s="24">
        <f t="shared" ref="AJ31" si="64">SUM(AJ26:AJ30)</f>
        <v>0</v>
      </c>
      <c r="AK31" s="24">
        <f t="shared" ref="AK31" si="65">SUM(AK26:AK30)</f>
        <v>0</v>
      </c>
      <c r="AL31" s="24">
        <f t="shared" ref="AL31" si="66">SUM(AL26:AL30)</f>
        <v>0</v>
      </c>
      <c r="AM31" s="24">
        <f t="shared" ref="AM31" si="67">SUM(AM26:AM30)</f>
        <v>0</v>
      </c>
      <c r="AN31" s="24">
        <f t="shared" ref="AN31" si="68">SUM(AN26:AN30)</f>
        <v>0</v>
      </c>
      <c r="AO31" s="24">
        <f t="shared" ref="AO31" si="69">SUM(AO26:AO30)</f>
        <v>0</v>
      </c>
      <c r="AP31" s="24">
        <f t="shared" ref="AP31" si="70">SUM(AP26:AP30)</f>
        <v>0</v>
      </c>
      <c r="AQ31" s="24">
        <f t="shared" ref="AQ31" si="71">SUM(AQ26:AQ30)</f>
        <v>0</v>
      </c>
      <c r="AR31" s="24">
        <f t="shared" ref="AR31" si="72">SUM(AR26:AR30)</f>
        <v>0</v>
      </c>
      <c r="AS31" s="24">
        <f t="shared" ref="AS31" si="73">SUM(AS26:AS30)</f>
        <v>0</v>
      </c>
      <c r="AT31" s="24">
        <f t="shared" ref="AT31" si="74">SUM(AT26:AT30)</f>
        <v>0</v>
      </c>
      <c r="AU31" s="24">
        <f t="shared" ref="AU31" si="75">SUM(AU26:AU30)</f>
        <v>0</v>
      </c>
      <c r="AV31" s="24">
        <f t="shared" ref="AV31" si="76">SUM(AV26:AV30)</f>
        <v>0</v>
      </c>
      <c r="AW31" s="24">
        <f t="shared" ref="AW31" si="77">SUM(AW26:AW30)</f>
        <v>0</v>
      </c>
      <c r="AX31" s="24">
        <f t="shared" ref="AX31" si="78">SUM(AX26:AX30)</f>
        <v>0</v>
      </c>
      <c r="AY31" s="24">
        <f t="shared" ref="AY31" si="79">SUM(AY26:AY30)</f>
        <v>0</v>
      </c>
    </row>
    <row r="32" spans="2:51" x14ac:dyDescent="0.25">
      <c r="C32" s="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2:51" x14ac:dyDescent="0.25">
      <c r="C33" s="7" t="s">
        <v>156</v>
      </c>
      <c r="D33" s="24">
        <f>+D9+D15+D24+D31</f>
        <v>122000</v>
      </c>
      <c r="E33" s="24">
        <f t="shared" ref="E33:AE33" si="80">+E9+E15+E24+E31</f>
        <v>-175680</v>
      </c>
      <c r="F33" s="24">
        <f t="shared" si="80"/>
        <v>75640</v>
      </c>
      <c r="G33" s="24">
        <f t="shared" si="80"/>
        <v>158840</v>
      </c>
      <c r="H33" s="24">
        <f t="shared" si="80"/>
        <v>-800</v>
      </c>
      <c r="I33" s="24">
        <f t="shared" si="80"/>
        <v>128000</v>
      </c>
      <c r="J33" s="24">
        <f t="shared" si="80"/>
        <v>80000</v>
      </c>
      <c r="K33" s="24">
        <f t="shared" si="80"/>
        <v>80000</v>
      </c>
      <c r="L33" s="24">
        <f t="shared" si="80"/>
        <v>80000</v>
      </c>
      <c r="M33" s="24">
        <f t="shared" si="80"/>
        <v>80000</v>
      </c>
      <c r="N33" s="24">
        <f t="shared" si="80"/>
        <v>80000</v>
      </c>
      <c r="O33" s="24">
        <f t="shared" si="80"/>
        <v>80000</v>
      </c>
      <c r="P33" s="24">
        <f t="shared" si="80"/>
        <v>80000</v>
      </c>
      <c r="Q33" s="24">
        <f t="shared" si="80"/>
        <v>80000</v>
      </c>
      <c r="R33" s="24">
        <f t="shared" si="80"/>
        <v>80000</v>
      </c>
      <c r="S33" s="24">
        <f t="shared" si="80"/>
        <v>80000</v>
      </c>
      <c r="T33" s="24">
        <f t="shared" si="80"/>
        <v>80000</v>
      </c>
      <c r="U33" s="24">
        <f t="shared" si="80"/>
        <v>80000</v>
      </c>
      <c r="V33" s="24">
        <f t="shared" si="80"/>
        <v>80000</v>
      </c>
      <c r="W33" s="24">
        <f t="shared" si="80"/>
        <v>80000</v>
      </c>
      <c r="X33" s="24">
        <f t="shared" si="80"/>
        <v>80000</v>
      </c>
      <c r="Y33" s="24">
        <f t="shared" si="80"/>
        <v>80000</v>
      </c>
      <c r="Z33" s="24">
        <f t="shared" si="80"/>
        <v>80000</v>
      </c>
      <c r="AA33" s="24">
        <f t="shared" si="80"/>
        <v>80000</v>
      </c>
      <c r="AB33" s="24">
        <f t="shared" si="80"/>
        <v>80000</v>
      </c>
      <c r="AC33" s="24">
        <f t="shared" si="80"/>
        <v>80000</v>
      </c>
      <c r="AD33" s="24">
        <f t="shared" si="80"/>
        <v>80000</v>
      </c>
      <c r="AE33" s="24">
        <f t="shared" si="80"/>
        <v>80000</v>
      </c>
      <c r="AF33" s="24">
        <f>+AF9+AF15+AF24+AF31</f>
        <v>80000</v>
      </c>
      <c r="AG33" s="24">
        <f t="shared" ref="AG33:AY33" si="81">+AG9+AG15+AG24+AG31</f>
        <v>80000</v>
      </c>
      <c r="AH33" s="24">
        <f t="shared" si="81"/>
        <v>80000</v>
      </c>
      <c r="AI33" s="24">
        <f t="shared" si="81"/>
        <v>80000</v>
      </c>
      <c r="AJ33" s="24">
        <f t="shared" si="81"/>
        <v>80000</v>
      </c>
      <c r="AK33" s="24">
        <f t="shared" si="81"/>
        <v>80000</v>
      </c>
      <c r="AL33" s="24">
        <f t="shared" si="81"/>
        <v>80000</v>
      </c>
      <c r="AM33" s="24">
        <f t="shared" si="81"/>
        <v>80000</v>
      </c>
      <c r="AN33" s="24">
        <f t="shared" si="81"/>
        <v>80000</v>
      </c>
      <c r="AO33" s="24">
        <f t="shared" si="81"/>
        <v>80000</v>
      </c>
      <c r="AP33" s="24">
        <f t="shared" si="81"/>
        <v>80000</v>
      </c>
      <c r="AQ33" s="24">
        <f t="shared" si="81"/>
        <v>80000</v>
      </c>
      <c r="AR33" s="24">
        <f t="shared" si="81"/>
        <v>80000</v>
      </c>
      <c r="AS33" s="24">
        <f t="shared" si="81"/>
        <v>80000</v>
      </c>
      <c r="AT33" s="24">
        <f t="shared" si="81"/>
        <v>80000</v>
      </c>
      <c r="AU33" s="24">
        <f t="shared" si="81"/>
        <v>80000</v>
      </c>
      <c r="AV33" s="24">
        <f t="shared" si="81"/>
        <v>80000</v>
      </c>
      <c r="AW33" s="24">
        <f t="shared" si="81"/>
        <v>80000</v>
      </c>
      <c r="AX33" s="24">
        <f t="shared" si="81"/>
        <v>80000</v>
      </c>
      <c r="AY33" s="24">
        <f t="shared" si="81"/>
        <v>80000</v>
      </c>
    </row>
    <row r="34" spans="2:51" x14ac:dyDescent="0.25">
      <c r="C34" s="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2:51" x14ac:dyDescent="0.25">
      <c r="B35" s="59" t="s">
        <v>157</v>
      </c>
      <c r="C35" s="59" t="s">
        <v>157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2:51" x14ac:dyDescent="0.25">
      <c r="B36" s="8"/>
      <c r="C36" s="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2:51" x14ac:dyDescent="0.25">
      <c r="C37" s="5" t="s">
        <v>158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</row>
    <row r="38" spans="2:51" x14ac:dyDescent="0.25">
      <c r="C38" t="s">
        <v>159</v>
      </c>
      <c r="D38" s="25">
        <f>-IF(SP!D24-SP!C24+CE!B29&gt;0,SP!D24-SP!C24+CE!B29,0)</f>
        <v>0</v>
      </c>
      <c r="E38" s="25">
        <f>-IF(SP!E24-SP!D24+CE!C29&gt;0,SP!E24-SP!D24+CE!C29,0)</f>
        <v>0</v>
      </c>
      <c r="F38" s="25">
        <f>-IF(SP!F24-SP!E24+CE!D29&gt;0,SP!F24-SP!E24+CE!D29,0)</f>
        <v>0</v>
      </c>
      <c r="G38" s="25">
        <f>-IF(SP!G24-SP!F24+CE!E29&gt;0,SP!G24-SP!F24+CE!E29,0)</f>
        <v>0</v>
      </c>
      <c r="H38" s="25">
        <f>-IF(SP!H24-SP!G24+CE!F29&gt;0,SP!H24-SP!G24+CE!F29,0)</f>
        <v>0</v>
      </c>
      <c r="I38" s="25">
        <f>-IF(SP!I24-SP!H24+CE!G29&gt;0,SP!I24-SP!H24+CE!G29,0)</f>
        <v>0</v>
      </c>
      <c r="J38" s="25">
        <f>-IF(SP!J24-SP!I24+CE!H29&gt;0,SP!J24-SP!I24+CE!H29,0)</f>
        <v>0</v>
      </c>
      <c r="K38" s="25">
        <f>-IF(SP!K24-SP!J24+CE!I29&gt;0,SP!K24-SP!J24+CE!I29,0)</f>
        <v>0</v>
      </c>
      <c r="L38" s="25">
        <f>-IF(SP!L24-SP!K24+CE!J29&gt;0,SP!L24-SP!K24+CE!J29,0)</f>
        <v>0</v>
      </c>
      <c r="M38" s="25">
        <f>-IF(SP!M24-SP!L24+CE!K29&gt;0,SP!M24-SP!L24+CE!K29,0)</f>
        <v>0</v>
      </c>
      <c r="N38" s="25">
        <f>-IF(SP!N24-SP!M24+CE!L29&gt;0,SP!N24-SP!M24+CE!L29,0)</f>
        <v>0</v>
      </c>
      <c r="O38" s="25">
        <f>-IF(SP!O24-SP!N24+CE!M29&gt;0,SP!O24-SP!N24+CE!M29,0)</f>
        <v>0</v>
      </c>
      <c r="P38" s="25">
        <f>-IF(SP!P24-SP!O24+CE!N29&gt;0,SP!P24-SP!O24+CE!N29,0)</f>
        <v>0</v>
      </c>
      <c r="Q38" s="25">
        <f>-IF(SP!Q24-SP!P24+CE!O29&gt;0,SP!Q24-SP!P24+CE!O29,0)</f>
        <v>0</v>
      </c>
      <c r="R38" s="25">
        <f>-IF(SP!R24-SP!Q24+CE!P29&gt;0,SP!R24-SP!Q24+CE!P29,0)</f>
        <v>0</v>
      </c>
      <c r="S38" s="25">
        <f>-IF(SP!S24-SP!R24+CE!Q29&gt;0,SP!S24-SP!R24+CE!Q29,0)</f>
        <v>0</v>
      </c>
      <c r="T38" s="25">
        <f>-IF(SP!T24-SP!S24+CE!R29&gt;0,SP!T24-SP!S24+CE!R29,0)</f>
        <v>0</v>
      </c>
      <c r="U38" s="25">
        <f>-IF(SP!U24-SP!T24+CE!S29&gt;0,SP!U24-SP!T24+CE!S29,0)</f>
        <v>0</v>
      </c>
      <c r="V38" s="25">
        <f>-IF(SP!V24-SP!U24+CE!T29&gt;0,SP!V24-SP!U24+CE!T29,0)</f>
        <v>0</v>
      </c>
      <c r="W38" s="25">
        <f>-IF(SP!W24-SP!V24+CE!U29&gt;0,SP!W24-SP!V24+CE!U29,0)</f>
        <v>0</v>
      </c>
      <c r="X38" s="25">
        <f>-IF(SP!X24-SP!W24+CE!V29&gt;0,SP!X24-SP!W24+CE!V29,0)</f>
        <v>0</v>
      </c>
      <c r="Y38" s="25">
        <f>-IF(SP!Y24-SP!X24+CE!W29&gt;0,SP!Y24-SP!X24+CE!W29,0)</f>
        <v>0</v>
      </c>
      <c r="Z38" s="25">
        <f>-IF(SP!Z24-SP!Y24+CE!X29&gt;0,SP!Z24-SP!Y24+CE!X29,0)</f>
        <v>0</v>
      </c>
      <c r="AA38" s="25">
        <f>-IF(SP!AA24-SP!Z24+CE!Y29&gt;0,SP!AA24-SP!Z24+CE!Y29,0)</f>
        <v>0</v>
      </c>
      <c r="AB38" s="25">
        <f>-IF(SP!AB24-SP!AA24+CE!Z29&gt;0,SP!AB24-SP!AA24+CE!Z29,0)</f>
        <v>0</v>
      </c>
      <c r="AC38" s="25">
        <f>-IF(SP!AC24-SP!AB24+CE!AA29&gt;0,SP!AC24-SP!AB24+CE!AA29,0)</f>
        <v>0</v>
      </c>
      <c r="AD38" s="25">
        <f>-IF(SP!AD24-SP!AC24+CE!AB29&gt;0,SP!AD24-SP!AC24+CE!AB29,0)</f>
        <v>0</v>
      </c>
      <c r="AE38" s="25">
        <f>-IF(SP!AE24-SP!AD24+CE!AC29&gt;0,SP!AE24-SP!AD24+CE!AC29,0)</f>
        <v>0</v>
      </c>
      <c r="AF38" s="25">
        <f>-IF(SP!AF24-SP!AE24+CE!AD29&gt;0,SP!AF24-SP!AE24+CE!AD29,0)</f>
        <v>0</v>
      </c>
      <c r="AG38" s="25">
        <f>-IF(SP!AG24-SP!AF24+CE!AE29&gt;0,SP!AG24-SP!AF24+CE!AE29,0)</f>
        <v>0</v>
      </c>
      <c r="AH38" s="25">
        <f>-IF(SP!AH24-SP!AG24+CE!AF29&gt;0,SP!AH24-SP!AG24+CE!AF29,0)</f>
        <v>0</v>
      </c>
      <c r="AI38" s="25">
        <f>-IF(SP!AI24-SP!AH24+CE!AG29&gt;0,SP!AI24-SP!AH24+CE!AG29,0)</f>
        <v>0</v>
      </c>
      <c r="AJ38" s="25">
        <f>-IF(SP!AJ24-SP!AI24+CE!AH29&gt;0,SP!AJ24-SP!AI24+CE!AH29,0)</f>
        <v>0</v>
      </c>
      <c r="AK38" s="25">
        <f>-IF(SP!AK24-SP!AJ24+CE!AI29&gt;0,SP!AK24-SP!AJ24+CE!AI29,0)</f>
        <v>0</v>
      </c>
      <c r="AL38" s="25">
        <f>-IF(SP!AL24-SP!AK24+CE!AJ29&gt;0,SP!AL24-SP!AK24+CE!AJ29,0)</f>
        <v>0</v>
      </c>
      <c r="AM38" s="25">
        <f>-IF(SP!AM24-SP!AL24+CE!AK29&gt;0,SP!AM24-SP!AL24+CE!AK29,0)</f>
        <v>0</v>
      </c>
      <c r="AN38" s="25">
        <f>-IF(SP!AN24-SP!AM24+CE!AL29&gt;0,SP!AN24-SP!AM24+CE!AL29,0)</f>
        <v>0</v>
      </c>
      <c r="AO38" s="25">
        <f>-IF(SP!AO24-SP!AN24+CE!AM29&gt;0,SP!AO24-SP!AN24+CE!AM29,0)</f>
        <v>0</v>
      </c>
      <c r="AP38" s="25">
        <f>-IF(SP!AP24-SP!AO24+CE!AN29&gt;0,SP!AP24-SP!AO24+CE!AN29,0)</f>
        <v>0</v>
      </c>
      <c r="AQ38" s="25">
        <f>-IF(SP!AQ24-SP!AP24+CE!AO29&gt;0,SP!AQ24-SP!AP24+CE!AO29,0)</f>
        <v>0</v>
      </c>
      <c r="AR38" s="25">
        <f>-IF(SP!AR24-SP!AQ24+CE!AP29&gt;0,SP!AR24-SP!AQ24+CE!AP29,0)</f>
        <v>0</v>
      </c>
      <c r="AS38" s="25">
        <f>-IF(SP!AS24-SP!AR24+CE!AQ29&gt;0,SP!AS24-SP!AR24+CE!AQ29,0)</f>
        <v>0</v>
      </c>
      <c r="AT38" s="25">
        <f>-IF(SP!AT24-SP!AS24+CE!AR29&gt;0,SP!AT24-SP!AS24+CE!AR29,0)</f>
        <v>0</v>
      </c>
      <c r="AU38" s="25">
        <f>-IF(SP!AU24-SP!AT24+CE!AS29&gt;0,SP!AU24-SP!AT24+CE!AS29,0)</f>
        <v>0</v>
      </c>
      <c r="AV38" s="25">
        <f>-IF(SP!AV24-SP!AU24+CE!AT29&gt;0,SP!AV24-SP!AU24+CE!AT29,0)</f>
        <v>0</v>
      </c>
      <c r="AW38" s="25">
        <f>-IF(SP!AW24-SP!AV24+CE!AU29&gt;0,SP!AW24-SP!AV24+CE!AU29,0)</f>
        <v>0</v>
      </c>
      <c r="AX38" s="25">
        <f>-IF(SP!AX24-SP!AW24+CE!AV29&gt;0,SP!AX24-SP!AW24+CE!AV29,0)</f>
        <v>0</v>
      </c>
      <c r="AY38" s="25">
        <f>-IF(SP!AY24-SP!AX24+CE!AW29&gt;0,SP!AY24-SP!AX24+CE!AW29,0)</f>
        <v>0</v>
      </c>
    </row>
    <row r="39" spans="2:51" x14ac:dyDescent="0.25">
      <c r="C39" t="s">
        <v>160</v>
      </c>
      <c r="D39" s="25">
        <f>+IF(SP!D24-SP!C24+CE!B29&lt;0,SP!D24-SP!C24+CE!B29,0)</f>
        <v>0</v>
      </c>
      <c r="E39" s="25">
        <f>+IF(SP!E24-SP!D24+CE!C29&lt;0,SP!E24-SP!D24+CE!C29,0)</f>
        <v>0</v>
      </c>
      <c r="F39" s="25">
        <f>+IF(SP!F24-SP!E24+CE!D29&lt;0,SP!F24-SP!E24+CE!D29,0)</f>
        <v>0</v>
      </c>
      <c r="G39" s="25">
        <f>+IF(SP!G24-SP!F24+CE!E29&lt;0,SP!G24-SP!F24+CE!E29,0)</f>
        <v>0</v>
      </c>
      <c r="H39" s="25">
        <f>+IF(SP!H24-SP!G24+CE!F29&lt;0,SP!H24-SP!G24+CE!F29,0)</f>
        <v>0</v>
      </c>
      <c r="I39" s="25">
        <f>+IF(SP!I24-SP!H24+CE!G29&lt;0,SP!I24-SP!H24+CE!G29,0)</f>
        <v>0</v>
      </c>
      <c r="J39" s="25">
        <f>+IF(SP!J24-SP!I24+CE!H29&lt;0,SP!J24-SP!I24+CE!H29,0)</f>
        <v>0</v>
      </c>
      <c r="K39" s="25">
        <f>+IF(SP!K24-SP!J24+CE!I29&lt;0,SP!K24-SP!J24+CE!I29,0)</f>
        <v>0</v>
      </c>
      <c r="L39" s="25">
        <f>+IF(SP!L24-SP!K24+CE!J29&lt;0,SP!L24-SP!K24+CE!J29,0)</f>
        <v>0</v>
      </c>
      <c r="M39" s="25">
        <f>+IF(SP!M24-SP!L24+CE!K29&lt;0,SP!M24-SP!L24+CE!K29,0)</f>
        <v>0</v>
      </c>
      <c r="N39" s="25">
        <f>+IF(SP!N24-SP!M24+CE!L29&lt;0,SP!N24-SP!M24+CE!L29,0)</f>
        <v>0</v>
      </c>
      <c r="O39" s="25">
        <f>+IF(SP!O24-SP!N24+CE!M29&lt;0,SP!O24-SP!N24+CE!M29,0)</f>
        <v>0</v>
      </c>
      <c r="P39" s="25">
        <f>+IF(SP!P24-SP!O24+CE!N29&lt;0,SP!P24-SP!O24+CE!N29,0)</f>
        <v>0</v>
      </c>
      <c r="Q39" s="25">
        <f>+IF(SP!Q24-SP!P24+CE!O29&lt;0,SP!Q24-SP!P24+CE!O29,0)</f>
        <v>0</v>
      </c>
      <c r="R39" s="25">
        <f>+IF(SP!R24-SP!Q24+CE!P29&lt;0,SP!R24-SP!Q24+CE!P29,0)</f>
        <v>0</v>
      </c>
      <c r="S39" s="25">
        <f>+IF(SP!S24-SP!R24+CE!Q29&lt;0,SP!S24-SP!R24+CE!Q29,0)</f>
        <v>0</v>
      </c>
      <c r="T39" s="25">
        <f>+IF(SP!T24-SP!S24+CE!R29&lt;0,SP!T24-SP!S24+CE!R29,0)</f>
        <v>0</v>
      </c>
      <c r="U39" s="25">
        <f>+IF(SP!U24-SP!T24+CE!S29&lt;0,SP!U24-SP!T24+CE!S29,0)</f>
        <v>0</v>
      </c>
      <c r="V39" s="25">
        <f>+IF(SP!V24-SP!U24+CE!T29&lt;0,SP!V24-SP!U24+CE!T29,0)</f>
        <v>0</v>
      </c>
      <c r="W39" s="25">
        <f>+IF(SP!W24-SP!V24+CE!U29&lt;0,SP!W24-SP!V24+CE!U29,0)</f>
        <v>0</v>
      </c>
      <c r="X39" s="25">
        <f>+IF(SP!X24-SP!W24+CE!V29&lt;0,SP!X24-SP!W24+CE!V29,0)</f>
        <v>0</v>
      </c>
      <c r="Y39" s="25">
        <f>+IF(SP!Y24-SP!X24+CE!W29&lt;0,SP!Y24-SP!X24+CE!W29,0)</f>
        <v>0</v>
      </c>
      <c r="Z39" s="25">
        <f>+IF(SP!Z24-SP!Y24+CE!X29&lt;0,SP!Z24-SP!Y24+CE!X29,0)</f>
        <v>0</v>
      </c>
      <c r="AA39" s="25">
        <f>+IF(SP!AA24-SP!Z24+CE!Y29&lt;0,SP!AA24-SP!Z24+CE!Y29,0)</f>
        <v>0</v>
      </c>
      <c r="AB39" s="25">
        <f>+IF(SP!AB24-SP!AA24+CE!Z29&lt;0,SP!AB24-SP!AA24+CE!Z29,0)</f>
        <v>0</v>
      </c>
      <c r="AC39" s="25">
        <f>+IF(SP!AC24-SP!AB24+CE!AA29&lt;0,SP!AC24-SP!AB24+CE!AA29,0)</f>
        <v>0</v>
      </c>
      <c r="AD39" s="25">
        <f>+IF(SP!AD24-SP!AC24+CE!AB29&lt;0,SP!AD24-SP!AC24+CE!AB29,0)</f>
        <v>0</v>
      </c>
      <c r="AE39" s="25">
        <f>+IF(SP!AE24-SP!AD24+CE!AC29&lt;0,SP!AE24-SP!AD24+CE!AC29,0)</f>
        <v>0</v>
      </c>
      <c r="AF39" s="25">
        <f>+IF(SP!AF24-SP!AE24+CE!AD29&lt;0,SP!AF24-SP!AE24+CE!AD29,0)</f>
        <v>0</v>
      </c>
      <c r="AG39" s="25">
        <f>+IF(SP!AG24-SP!AF24+CE!AE29&lt;0,SP!AG24-SP!AF24+CE!AE29,0)</f>
        <v>0</v>
      </c>
      <c r="AH39" s="25">
        <f>+IF(SP!AH24-SP!AG24+CE!AF29&lt;0,SP!AH24-SP!AG24+CE!AF29,0)</f>
        <v>0</v>
      </c>
      <c r="AI39" s="25">
        <f>+IF(SP!AI24-SP!AH24+CE!AG29&lt;0,SP!AI24-SP!AH24+CE!AG29,0)</f>
        <v>0</v>
      </c>
      <c r="AJ39" s="25">
        <f>+IF(SP!AJ24-SP!AI24+CE!AH29&lt;0,SP!AJ24-SP!AI24+CE!AH29,0)</f>
        <v>0</v>
      </c>
      <c r="AK39" s="25">
        <f>+IF(SP!AK24-SP!AJ24+CE!AI29&lt;0,SP!AK24-SP!AJ24+CE!AI29,0)</f>
        <v>0</v>
      </c>
      <c r="AL39" s="25">
        <f>+IF(SP!AL24-SP!AK24+CE!AJ29&lt;0,SP!AL24-SP!AK24+CE!AJ29,0)</f>
        <v>0</v>
      </c>
      <c r="AM39" s="25">
        <f>+IF(SP!AM24-SP!AL24+CE!AK29&lt;0,SP!AM24-SP!AL24+CE!AK29,0)</f>
        <v>0</v>
      </c>
      <c r="AN39" s="25">
        <f>+IF(SP!AN24-SP!AM24+CE!AL29&lt;0,SP!AN24-SP!AM24+CE!AL29,0)</f>
        <v>0</v>
      </c>
      <c r="AO39" s="25">
        <f>+IF(SP!AO24-SP!AN24+CE!AM29&lt;0,SP!AO24-SP!AN24+CE!AM29,0)</f>
        <v>0</v>
      </c>
      <c r="AP39" s="25">
        <f>+IF(SP!AP24-SP!AO24+CE!AN29&lt;0,SP!AP24-SP!AO24+CE!AN29,0)</f>
        <v>0</v>
      </c>
      <c r="AQ39" s="25">
        <f>+IF(SP!AQ24-SP!AP24+CE!AO29&lt;0,SP!AQ24-SP!AP24+CE!AO29,0)</f>
        <v>0</v>
      </c>
      <c r="AR39" s="25">
        <f>+IF(SP!AR24-SP!AQ24+CE!AP29&lt;0,SP!AR24-SP!AQ24+CE!AP29,0)</f>
        <v>0</v>
      </c>
      <c r="AS39" s="25">
        <f>+IF(SP!AS24-SP!AR24+CE!AQ29&lt;0,SP!AS24-SP!AR24+CE!AQ29,0)</f>
        <v>0</v>
      </c>
      <c r="AT39" s="25">
        <f>+IF(SP!AT24-SP!AS24+CE!AR29&lt;0,SP!AT24-SP!AS24+CE!AR29,0)</f>
        <v>0</v>
      </c>
      <c r="AU39" s="25">
        <f>+IF(SP!AU24-SP!AT24+CE!AS29&lt;0,SP!AU24-SP!AT24+CE!AS29,0)</f>
        <v>0</v>
      </c>
      <c r="AV39" s="25">
        <f>+IF(SP!AV24-SP!AU24+CE!AT29&lt;0,SP!AV24-SP!AU24+CE!AT29,0)</f>
        <v>0</v>
      </c>
      <c r="AW39" s="25">
        <f>+IF(SP!AW24-SP!AV24+CE!AU29&lt;0,SP!AW24-SP!AV24+CE!AU29,0)</f>
        <v>0</v>
      </c>
      <c r="AX39" s="25">
        <f>+IF(SP!AX24-SP!AW24+CE!AV29&lt;0,SP!AX24-SP!AW24+CE!AV29,0)</f>
        <v>0</v>
      </c>
      <c r="AY39" s="25">
        <f>+IF(SP!AY24-SP!AX24+CE!AW29&lt;0,SP!AY24-SP!AX24+CE!AW29,0)</f>
        <v>0</v>
      </c>
    </row>
    <row r="40" spans="2:51" x14ac:dyDescent="0.25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2:51" x14ac:dyDescent="0.25">
      <c r="C41" s="5" t="s">
        <v>90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</row>
    <row r="42" spans="2:51" x14ac:dyDescent="0.25">
      <c r="C42" t="s">
        <v>159</v>
      </c>
      <c r="D42" s="25">
        <f>-IF(SP!D41-SP!C41+CE!B54&gt;0,SP!D41-SP!C41+CE!B54,0)</f>
        <v>0</v>
      </c>
      <c r="E42" s="25">
        <f>-IF(SP!E41-SP!D41+CE!C54&gt;0,SP!E41-SP!D41+CE!C54,0)</f>
        <v>0</v>
      </c>
      <c r="F42" s="25">
        <f>-IF(SP!F41-SP!E41+CE!D54&gt;0,SP!F41-SP!E41+CE!D54,0)</f>
        <v>0</v>
      </c>
      <c r="G42" s="25">
        <f>-IF(SP!G41-SP!F41+CE!E54&gt;0,SP!G41-SP!F41+CE!E54,0)</f>
        <v>0</v>
      </c>
      <c r="H42" s="25">
        <f>-IF(SP!H41-SP!G41+CE!F54&gt;0,SP!H41-SP!G41+CE!F54,0)</f>
        <v>0</v>
      </c>
      <c r="I42" s="25">
        <f>-IF(SP!I41-SP!H41+CE!G54&gt;0,SP!I41-SP!H41+CE!G54,0)</f>
        <v>0</v>
      </c>
      <c r="J42" s="25">
        <f>-IF(SP!J41-SP!I41+CE!H54&gt;0,SP!J41-SP!I41+CE!H54,0)</f>
        <v>0</v>
      </c>
      <c r="K42" s="25">
        <f>-IF(SP!K41-SP!J41+CE!I54&gt;0,SP!K41-SP!J41+CE!I54,0)</f>
        <v>0</v>
      </c>
      <c r="L42" s="25">
        <f>-IF(SP!L41-SP!K41+CE!J54&gt;0,SP!L41-SP!K41+CE!J54,0)</f>
        <v>0</v>
      </c>
      <c r="M42" s="25">
        <f>-IF(SP!M41-SP!L41+CE!K54&gt;0,SP!M41-SP!L41+CE!K54,0)</f>
        <v>0</v>
      </c>
      <c r="N42" s="25">
        <f>-IF(SP!N41-SP!M41+CE!L54&gt;0,SP!N41-SP!M41+CE!L54,0)</f>
        <v>0</v>
      </c>
      <c r="O42" s="25">
        <f>-IF(SP!O41-SP!N41+CE!M54&gt;0,SP!O41-SP!N41+CE!M54,0)</f>
        <v>0</v>
      </c>
      <c r="P42" s="25">
        <f>-IF(SP!P41-SP!O41+CE!N54&gt;0,SP!P41-SP!O41+CE!N54,0)</f>
        <v>0</v>
      </c>
      <c r="Q42" s="25">
        <f>-IF(SP!Q41-SP!P41+CE!O54&gt;0,SP!Q41-SP!P41+CE!O54,0)</f>
        <v>0</v>
      </c>
      <c r="R42" s="25">
        <f>-IF(SP!R41-SP!Q41+CE!P54&gt;0,SP!R41-SP!Q41+CE!P54,0)</f>
        <v>0</v>
      </c>
      <c r="S42" s="25">
        <f>-IF(SP!S41-SP!R41+CE!Q54&gt;0,SP!S41-SP!R41+CE!Q54,0)</f>
        <v>0</v>
      </c>
      <c r="T42" s="25">
        <f>-IF(SP!T41-SP!S41+CE!R54&gt;0,SP!T41-SP!S41+CE!R54,0)</f>
        <v>0</v>
      </c>
      <c r="U42" s="25">
        <f>-IF(SP!U41-SP!T41+CE!S54&gt;0,SP!U41-SP!T41+CE!S54,0)</f>
        <v>0</v>
      </c>
      <c r="V42" s="25">
        <f>-IF(SP!V41-SP!U41+CE!T54&gt;0,SP!V41-SP!U41+CE!T54,0)</f>
        <v>0</v>
      </c>
      <c r="W42" s="25">
        <f>-IF(SP!W41-SP!V41+CE!U54&gt;0,SP!W41-SP!V41+CE!U54,0)</f>
        <v>0</v>
      </c>
      <c r="X42" s="25">
        <f>-IF(SP!X41-SP!W41+CE!V54&gt;0,SP!X41-SP!W41+CE!V54,0)</f>
        <v>0</v>
      </c>
      <c r="Y42" s="25">
        <f>-IF(SP!Y41-SP!X41+CE!W54&gt;0,SP!Y41-SP!X41+CE!W54,0)</f>
        <v>0</v>
      </c>
      <c r="Z42" s="25">
        <f>-IF(SP!Z41-SP!Y41+CE!X54&gt;0,SP!Z41-SP!Y41+CE!X54,0)</f>
        <v>0</v>
      </c>
      <c r="AA42" s="25">
        <f>-IF(SP!AA41-SP!Z41+CE!Y54&gt;0,SP!AA41-SP!Z41+CE!Y54,0)</f>
        <v>0</v>
      </c>
      <c r="AB42" s="25">
        <f>-IF(SP!AB41-SP!AA41+CE!Z54&gt;0,SP!AB41-SP!AA41+CE!Z54,0)</f>
        <v>0</v>
      </c>
      <c r="AC42" s="25">
        <f>-IF(SP!AC41-SP!AB41+CE!AA54&gt;0,SP!AC41-SP!AB41+CE!AA54,0)</f>
        <v>0</v>
      </c>
      <c r="AD42" s="25">
        <f>-IF(SP!AD41-SP!AC41+CE!AB54&gt;0,SP!AD41-SP!AC41+CE!AB54,0)</f>
        <v>0</v>
      </c>
      <c r="AE42" s="25">
        <f>-IF(SP!AE41-SP!AD41+CE!AC54&gt;0,SP!AE41-SP!AD41+CE!AC54,0)</f>
        <v>0</v>
      </c>
      <c r="AF42" s="25">
        <f>-IF(SP!AF41-SP!AE41+CE!AD54&gt;0,SP!AF41-SP!AE41+CE!AD54,0)</f>
        <v>0</v>
      </c>
      <c r="AG42" s="25">
        <f>-IF(SP!AG41-SP!AF41+CE!AE54&gt;0,SP!AG41-SP!AF41+CE!AE54,0)</f>
        <v>0</v>
      </c>
      <c r="AH42" s="25">
        <f>-IF(SP!AH41-SP!AG41+CE!AF54&gt;0,SP!AH41-SP!AG41+CE!AF54,0)</f>
        <v>0</v>
      </c>
      <c r="AI42" s="25">
        <f>-IF(SP!AI41-SP!AH41+CE!AG54&gt;0,SP!AI41-SP!AH41+CE!AG54,0)</f>
        <v>0</v>
      </c>
      <c r="AJ42" s="25">
        <f>-IF(SP!AJ41-SP!AI41+CE!AH54&gt;0,SP!AJ41-SP!AI41+CE!AH54,0)</f>
        <v>0</v>
      </c>
      <c r="AK42" s="25">
        <f>-IF(SP!AK41-SP!AJ41+CE!AI54&gt;0,SP!AK41-SP!AJ41+CE!AI54,0)</f>
        <v>0</v>
      </c>
      <c r="AL42" s="25">
        <f>-IF(SP!AL41-SP!AK41+CE!AJ54&gt;0,SP!AL41-SP!AK41+CE!AJ54,0)</f>
        <v>0</v>
      </c>
      <c r="AM42" s="25">
        <f>-IF(SP!AM41-SP!AL41+CE!AK54&gt;0,SP!AM41-SP!AL41+CE!AK54,0)</f>
        <v>0</v>
      </c>
      <c r="AN42" s="25">
        <f>-IF(SP!AN41-SP!AM41+CE!AL54&gt;0,SP!AN41-SP!AM41+CE!AL54,0)</f>
        <v>0</v>
      </c>
      <c r="AO42" s="25">
        <f>-IF(SP!AO41-SP!AN41+CE!AM54&gt;0,SP!AO41-SP!AN41+CE!AM54,0)</f>
        <v>0</v>
      </c>
      <c r="AP42" s="25">
        <f>-IF(SP!AP41-SP!AO41+CE!AN54&gt;0,SP!AP41-SP!AO41+CE!AN54,0)</f>
        <v>0</v>
      </c>
      <c r="AQ42" s="25">
        <f>-IF(SP!AQ41-SP!AP41+CE!AO54&gt;0,SP!AQ41-SP!AP41+CE!AO54,0)</f>
        <v>0</v>
      </c>
      <c r="AR42" s="25">
        <f>-IF(SP!AR41-SP!AQ41+CE!AP54&gt;0,SP!AR41-SP!AQ41+CE!AP54,0)</f>
        <v>0</v>
      </c>
      <c r="AS42" s="25">
        <f>-IF(SP!AS41-SP!AR41+CE!AQ54&gt;0,SP!AS41-SP!AR41+CE!AQ54,0)</f>
        <v>0</v>
      </c>
      <c r="AT42" s="25">
        <f>-IF(SP!AT41-SP!AS41+CE!AR54&gt;0,SP!AT41-SP!AS41+CE!AR54,0)</f>
        <v>0</v>
      </c>
      <c r="AU42" s="25">
        <f>-IF(SP!AU41-SP!AT41+CE!AS54&gt;0,SP!AU41-SP!AT41+CE!AS54,0)</f>
        <v>0</v>
      </c>
      <c r="AV42" s="25">
        <f>-IF(SP!AV41-SP!AU41+CE!AT54&gt;0,SP!AV41-SP!AU41+CE!AT54,0)</f>
        <v>0</v>
      </c>
      <c r="AW42" s="25">
        <f>-IF(SP!AW41-SP!AV41+CE!AU54&gt;0,SP!AW41-SP!AV41+CE!AU54,0)</f>
        <v>0</v>
      </c>
      <c r="AX42" s="25">
        <f>-IF(SP!AX41-SP!AW41+CE!AV54&gt;0,SP!AX41-SP!AW41+CE!AV54,0)</f>
        <v>0</v>
      </c>
      <c r="AY42" s="25">
        <f>-IF(SP!AY41-SP!AX41+CE!AW54&gt;0,SP!AY41-SP!AX41+CE!AW54,0)</f>
        <v>0</v>
      </c>
    </row>
    <row r="43" spans="2:51" x14ac:dyDescent="0.25">
      <c r="C43" t="s">
        <v>160</v>
      </c>
      <c r="D43" s="25">
        <f>-IF(SP!D41-SP!C41+CE!B54&lt;0,SP!D41-SP!C41+CE!B54,0)</f>
        <v>0</v>
      </c>
      <c r="E43" s="25">
        <f>-IF(SP!E41-SP!D41+CE!C54&lt;0,SP!E41-SP!D41+CE!C54,0)</f>
        <v>0</v>
      </c>
      <c r="F43" s="25">
        <f>-IF(SP!F41-SP!E41+CE!D54&lt;0,SP!F41-SP!E41+CE!D54,0)</f>
        <v>0</v>
      </c>
      <c r="G43" s="25">
        <f>-IF(SP!G41-SP!F41+CE!E54&lt;0,SP!G41-SP!F41+CE!E54,0)</f>
        <v>0</v>
      </c>
      <c r="H43" s="25">
        <f>-IF(SP!H41-SP!G41+CE!F54&lt;0,SP!H41-SP!G41+CE!F54,0)</f>
        <v>0</v>
      </c>
      <c r="I43" s="25">
        <f>-IF(SP!I41-SP!H41+CE!G54&lt;0,SP!I41-SP!H41+CE!G54,0)</f>
        <v>0</v>
      </c>
      <c r="J43" s="25">
        <f>-IF(SP!J41-SP!I41+CE!H54&lt;0,SP!J41-SP!I41+CE!H54,0)</f>
        <v>0</v>
      </c>
      <c r="K43" s="25">
        <f>-IF(SP!K41-SP!J41+CE!I54&lt;0,SP!K41-SP!J41+CE!I54,0)</f>
        <v>0</v>
      </c>
      <c r="L43" s="25">
        <f>-IF(SP!L41-SP!K41+CE!J54&lt;0,SP!L41-SP!K41+CE!J54,0)</f>
        <v>0</v>
      </c>
      <c r="M43" s="25">
        <f>-IF(SP!M41-SP!L41+CE!K54&lt;0,SP!M41-SP!L41+CE!K54,0)</f>
        <v>0</v>
      </c>
      <c r="N43" s="25">
        <f>-IF(SP!N41-SP!M41+CE!L54&lt;0,SP!N41-SP!M41+CE!L54,0)</f>
        <v>0</v>
      </c>
      <c r="O43" s="25">
        <f>-IF(SP!O41-SP!N41+CE!M54&lt;0,SP!O41-SP!N41+CE!M54,0)</f>
        <v>0</v>
      </c>
      <c r="P43" s="25">
        <f>-IF(SP!P41-SP!O41+CE!N54&lt;0,SP!P41-SP!O41+CE!N54,0)</f>
        <v>0</v>
      </c>
      <c r="Q43" s="25">
        <f>-IF(SP!Q41-SP!P41+CE!O54&lt;0,SP!Q41-SP!P41+CE!O54,0)</f>
        <v>0</v>
      </c>
      <c r="R43" s="25">
        <f>-IF(SP!R41-SP!Q41+CE!P54&lt;0,SP!R41-SP!Q41+CE!P54,0)</f>
        <v>0</v>
      </c>
      <c r="S43" s="25">
        <f>-IF(SP!S41-SP!R41+CE!Q54&lt;0,SP!S41-SP!R41+CE!Q54,0)</f>
        <v>0</v>
      </c>
      <c r="T43" s="25">
        <f>-IF(SP!T41-SP!S41+CE!R54&lt;0,SP!T41-SP!S41+CE!R54,0)</f>
        <v>0</v>
      </c>
      <c r="U43" s="25">
        <f>-IF(SP!U41-SP!T41+CE!S54&lt;0,SP!U41-SP!T41+CE!S54,0)</f>
        <v>0</v>
      </c>
      <c r="V43" s="25">
        <f>-IF(SP!V41-SP!U41+CE!T54&lt;0,SP!V41-SP!U41+CE!T54,0)</f>
        <v>0</v>
      </c>
      <c r="W43" s="25">
        <f>-IF(SP!W41-SP!V41+CE!U54&lt;0,SP!W41-SP!V41+CE!U54,0)</f>
        <v>0</v>
      </c>
      <c r="X43" s="25">
        <f>-IF(SP!X41-SP!W41+CE!V54&lt;0,SP!X41-SP!W41+CE!V54,0)</f>
        <v>0</v>
      </c>
      <c r="Y43" s="25">
        <f>-IF(SP!Y41-SP!X41+CE!W54&lt;0,SP!Y41-SP!X41+CE!W54,0)</f>
        <v>0</v>
      </c>
      <c r="Z43" s="25">
        <f>-IF(SP!Z41-SP!Y41+CE!X54&lt;0,SP!Z41-SP!Y41+CE!X54,0)</f>
        <v>0</v>
      </c>
      <c r="AA43" s="25">
        <f>-IF(SP!AA41-SP!Z41+CE!Y54&lt;0,SP!AA41-SP!Z41+CE!Y54,0)</f>
        <v>0</v>
      </c>
      <c r="AB43" s="25">
        <f>-IF(SP!AB41-SP!AA41+CE!Z54&lt;0,SP!AB41-SP!AA41+CE!Z54,0)</f>
        <v>0</v>
      </c>
      <c r="AC43" s="25">
        <f>-IF(SP!AC41-SP!AB41+CE!AA54&lt;0,SP!AC41-SP!AB41+CE!AA54,0)</f>
        <v>0</v>
      </c>
      <c r="AD43" s="25">
        <f>-IF(SP!AD41-SP!AC41+CE!AB54&lt;0,SP!AD41-SP!AC41+CE!AB54,0)</f>
        <v>0</v>
      </c>
      <c r="AE43" s="25">
        <f>-IF(SP!AE41-SP!AD41+CE!AC54&lt;0,SP!AE41-SP!AD41+CE!AC54,0)</f>
        <v>0</v>
      </c>
      <c r="AF43" s="25">
        <f>-IF(SP!AF41-SP!AE41+CE!AD54&lt;0,SP!AF41-SP!AE41+CE!AD54,0)</f>
        <v>0</v>
      </c>
      <c r="AG43" s="25">
        <f>-IF(SP!AG41-SP!AF41+CE!AE54&lt;0,SP!AG41-SP!AF41+CE!AE54,0)</f>
        <v>0</v>
      </c>
      <c r="AH43" s="25">
        <f>-IF(SP!AH41-SP!AG41+CE!AF54&lt;0,SP!AH41-SP!AG41+CE!AF54,0)</f>
        <v>0</v>
      </c>
      <c r="AI43" s="25">
        <f>-IF(SP!AI41-SP!AH41+CE!AG54&lt;0,SP!AI41-SP!AH41+CE!AG54,0)</f>
        <v>0</v>
      </c>
      <c r="AJ43" s="25">
        <f>-IF(SP!AJ41-SP!AI41+CE!AH54&lt;0,SP!AJ41-SP!AI41+CE!AH54,0)</f>
        <v>0</v>
      </c>
      <c r="AK43" s="25">
        <f>-IF(SP!AK41-SP!AJ41+CE!AI54&lt;0,SP!AK41-SP!AJ41+CE!AI54,0)</f>
        <v>0</v>
      </c>
      <c r="AL43" s="25">
        <f>-IF(SP!AL41-SP!AK41+CE!AJ54&lt;0,SP!AL41-SP!AK41+CE!AJ54,0)</f>
        <v>0</v>
      </c>
      <c r="AM43" s="25">
        <f>-IF(SP!AM41-SP!AL41+CE!AK54&lt;0,SP!AM41-SP!AL41+CE!AK54,0)</f>
        <v>0</v>
      </c>
      <c r="AN43" s="25">
        <f>-IF(SP!AN41-SP!AM41+CE!AL54&lt;0,SP!AN41-SP!AM41+CE!AL54,0)</f>
        <v>0</v>
      </c>
      <c r="AO43" s="25">
        <f>-IF(SP!AO41-SP!AN41+CE!AM54&lt;0,SP!AO41-SP!AN41+CE!AM54,0)</f>
        <v>0</v>
      </c>
      <c r="AP43" s="25">
        <f>-IF(SP!AP41-SP!AO41+CE!AN54&lt;0,SP!AP41-SP!AO41+CE!AN54,0)</f>
        <v>0</v>
      </c>
      <c r="AQ43" s="25">
        <f>-IF(SP!AQ41-SP!AP41+CE!AO54&lt;0,SP!AQ41-SP!AP41+CE!AO54,0)</f>
        <v>0</v>
      </c>
      <c r="AR43" s="25">
        <f>-IF(SP!AR41-SP!AQ41+CE!AP54&lt;0,SP!AR41-SP!AQ41+CE!AP54,0)</f>
        <v>0</v>
      </c>
      <c r="AS43" s="25">
        <f>-IF(SP!AS41-SP!AR41+CE!AQ54&lt;0,SP!AS41-SP!AR41+CE!AQ54,0)</f>
        <v>0</v>
      </c>
      <c r="AT43" s="25">
        <f>-IF(SP!AT41-SP!AS41+CE!AR54&lt;0,SP!AT41-SP!AS41+CE!AR54,0)</f>
        <v>0</v>
      </c>
      <c r="AU43" s="25">
        <f>-IF(SP!AU41-SP!AT41+CE!AS54&lt;0,SP!AU41-SP!AT41+CE!AS54,0)</f>
        <v>0</v>
      </c>
      <c r="AV43" s="25">
        <f>-IF(SP!AV41-SP!AU41+CE!AT54&lt;0,SP!AV41-SP!AU41+CE!AT54,0)</f>
        <v>0</v>
      </c>
      <c r="AW43" s="25">
        <f>-IF(SP!AW41-SP!AV41+CE!AU54&lt;0,SP!AW41-SP!AV41+CE!AU54,0)</f>
        <v>0</v>
      </c>
      <c r="AX43" s="25">
        <f>-IF(SP!AX41-SP!AW41+CE!AV54&lt;0,SP!AX41-SP!AW41+CE!AV54,0)</f>
        <v>0</v>
      </c>
      <c r="AY43" s="25">
        <f>-IF(SP!AY41-SP!AX41+CE!AW54&lt;0,SP!AY41-SP!AX41+CE!AW54,0)</f>
        <v>0</v>
      </c>
    </row>
    <row r="44" spans="2:51" x14ac:dyDescent="0.25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2:51" x14ac:dyDescent="0.25">
      <c r="C45" s="5" t="s">
        <v>161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</row>
    <row r="46" spans="2:51" x14ac:dyDescent="0.25">
      <c r="C46" t="s">
        <v>159</v>
      </c>
      <c r="D46" s="25">
        <f>-IF(SP!D52&gt;SP!C52,SP!D52-SP!C52,0)</f>
        <v>0</v>
      </c>
      <c r="E46" s="25">
        <f>-IF(SP!E52&gt;SP!D52,SP!E52-SP!D52,0)</f>
        <v>0</v>
      </c>
      <c r="F46" s="25">
        <f>-IF(SP!F52&gt;SP!E52,SP!F52-SP!E52,0)</f>
        <v>0</v>
      </c>
      <c r="G46" s="25">
        <f>-IF(SP!G52&gt;SP!F52,SP!G52-SP!F52,0)</f>
        <v>0</v>
      </c>
      <c r="H46" s="25">
        <f>-IF(SP!H52&gt;SP!G52,SP!H52-SP!G52,0)</f>
        <v>0</v>
      </c>
      <c r="I46" s="25">
        <f>-IF(SP!I52&gt;SP!H52,SP!I52-SP!H52,0)</f>
        <v>0</v>
      </c>
      <c r="J46" s="25">
        <f>-IF(SP!J52&gt;SP!I52,SP!J52-SP!I52,0)</f>
        <v>0</v>
      </c>
      <c r="K46" s="25">
        <f>-IF(SP!K52&gt;SP!J52,SP!K52-SP!J52,0)</f>
        <v>0</v>
      </c>
      <c r="L46" s="25">
        <f>-IF(SP!L52&gt;SP!K52,SP!L52-SP!K52,0)</f>
        <v>0</v>
      </c>
      <c r="M46" s="25">
        <f>-IF(SP!M52&gt;SP!L52,SP!M52-SP!L52,0)</f>
        <v>0</v>
      </c>
      <c r="N46" s="25">
        <f>-IF(SP!N52&gt;SP!M52,SP!N52-SP!M52,0)</f>
        <v>0</v>
      </c>
      <c r="O46" s="25">
        <f>-IF(SP!O52&gt;SP!N52,SP!O52-SP!N52,0)</f>
        <v>0</v>
      </c>
      <c r="P46" s="25">
        <f>-IF(SP!P52&gt;SP!O52,SP!P52-SP!O52,0)</f>
        <v>0</v>
      </c>
      <c r="Q46" s="25">
        <f>-IF(SP!Q52&gt;SP!P52,SP!Q52-SP!P52,0)</f>
        <v>0</v>
      </c>
      <c r="R46" s="25">
        <f>-IF(SP!R52&gt;SP!Q52,SP!R52-SP!Q52,0)</f>
        <v>0</v>
      </c>
      <c r="S46" s="25">
        <f>-IF(SP!S52&gt;SP!R52,SP!S52-SP!R52,0)</f>
        <v>0</v>
      </c>
      <c r="T46" s="25">
        <f>-IF(SP!T52&gt;SP!S52,SP!T52-SP!S52,0)</f>
        <v>0</v>
      </c>
      <c r="U46" s="25">
        <f>-IF(SP!U52&gt;SP!T52,SP!U52-SP!T52,0)</f>
        <v>0</v>
      </c>
      <c r="V46" s="25">
        <f>-IF(SP!V52&gt;SP!U52,SP!V52-SP!U52,0)</f>
        <v>0</v>
      </c>
      <c r="W46" s="25">
        <f>-IF(SP!W52&gt;SP!V52,SP!W52-SP!V52,0)</f>
        <v>0</v>
      </c>
      <c r="X46" s="25">
        <f>-IF(SP!X52&gt;SP!W52,SP!X52-SP!W52,0)</f>
        <v>0</v>
      </c>
      <c r="Y46" s="25">
        <f>-IF(SP!Y52&gt;SP!X52,SP!Y52-SP!X52,0)</f>
        <v>0</v>
      </c>
      <c r="Z46" s="25">
        <f>-IF(SP!Z52&gt;SP!Y52,SP!Z52-SP!Y52,0)</f>
        <v>0</v>
      </c>
      <c r="AA46" s="25">
        <f>-IF(SP!AA52&gt;SP!Z52,SP!AA52-SP!Z52,0)</f>
        <v>0</v>
      </c>
      <c r="AB46" s="25">
        <f>-IF(SP!AB52&gt;SP!AA52,SP!AB52-SP!AA52,0)</f>
        <v>0</v>
      </c>
      <c r="AC46" s="25">
        <f>-IF(SP!AC52&gt;SP!AB52,SP!AC52-SP!AB52,0)</f>
        <v>0</v>
      </c>
      <c r="AD46" s="25">
        <f>-IF(SP!AD52&gt;SP!AC52,SP!AD52-SP!AC52,0)</f>
        <v>0</v>
      </c>
      <c r="AE46" s="25">
        <f>-IF(SP!AE52&gt;SP!AD52,SP!AE52-SP!AD52,0)</f>
        <v>0</v>
      </c>
      <c r="AF46" s="25">
        <f>-IF(SP!AF52&gt;SP!AE52,SP!AF52-SP!AE52,0)</f>
        <v>0</v>
      </c>
      <c r="AG46" s="25">
        <f>-IF(SP!AG52&gt;SP!AF52,SP!AG52-SP!AF52,0)</f>
        <v>0</v>
      </c>
      <c r="AH46" s="25">
        <f>-IF(SP!AH52&gt;SP!AG52,SP!AH52-SP!AG52,0)</f>
        <v>0</v>
      </c>
      <c r="AI46" s="25">
        <f>-IF(SP!AI52&gt;SP!AH52,SP!AI52-SP!AH52,0)</f>
        <v>0</v>
      </c>
      <c r="AJ46" s="25">
        <f>-IF(SP!AJ52&gt;SP!AI52,SP!AJ52-SP!AI52,0)</f>
        <v>0</v>
      </c>
      <c r="AK46" s="25">
        <f>-IF(SP!AK52&gt;SP!AJ52,SP!AK52-SP!AJ52,0)</f>
        <v>0</v>
      </c>
      <c r="AL46" s="25">
        <f>-IF(SP!AL52&gt;SP!AK52,SP!AL52-SP!AK52,0)</f>
        <v>0</v>
      </c>
      <c r="AM46" s="25">
        <f>-IF(SP!AM52&gt;SP!AL52,SP!AM52-SP!AL52,0)</f>
        <v>0</v>
      </c>
      <c r="AN46" s="25">
        <f>-IF(SP!AN52&gt;SP!AM52,SP!AN52-SP!AM52,0)</f>
        <v>0</v>
      </c>
      <c r="AO46" s="25">
        <f>-IF(SP!AO52&gt;SP!AN52,SP!AO52-SP!AN52,0)</f>
        <v>0</v>
      </c>
      <c r="AP46" s="25">
        <f>-IF(SP!AP52&gt;SP!AO52,SP!AP52-SP!AO52,0)</f>
        <v>0</v>
      </c>
      <c r="AQ46" s="25">
        <f>-IF(SP!AQ52&gt;SP!AP52,SP!AQ52-SP!AP52,0)</f>
        <v>0</v>
      </c>
      <c r="AR46" s="25">
        <f>-IF(SP!AR52&gt;SP!AQ52,SP!AR52-SP!AQ52,0)</f>
        <v>0</v>
      </c>
      <c r="AS46" s="25">
        <f>-IF(SP!AS52&gt;SP!AR52,SP!AS52-SP!AR52,0)</f>
        <v>0</v>
      </c>
      <c r="AT46" s="25">
        <f>-IF(SP!AT52&gt;SP!AS52,SP!AT52-SP!AS52,0)</f>
        <v>0</v>
      </c>
      <c r="AU46" s="25">
        <f>-IF(SP!AU52&gt;SP!AT52,SP!AU52-SP!AT52,0)</f>
        <v>0</v>
      </c>
      <c r="AV46" s="25">
        <f>-IF(SP!AV52&gt;SP!AU52,SP!AV52-SP!AU52,0)</f>
        <v>0</v>
      </c>
      <c r="AW46" s="25">
        <f>-IF(SP!AW52&gt;SP!AV52,SP!AW52-SP!AV52,0)</f>
        <v>0</v>
      </c>
      <c r="AX46" s="25">
        <f>-IF(SP!AX52&gt;SP!AW52,SP!AX52-SP!AW52,0)</f>
        <v>0</v>
      </c>
      <c r="AY46" s="25">
        <f>-IF(SP!AY52&gt;SP!AX52,SP!AY52-SP!AX52,0)</f>
        <v>0</v>
      </c>
    </row>
    <row r="47" spans="2:51" x14ac:dyDescent="0.25">
      <c r="C47" t="s">
        <v>160</v>
      </c>
      <c r="D47" s="25">
        <f>IF(SP!D52&lt;SP!C52,SP!D52-SP!C52,0)</f>
        <v>0</v>
      </c>
      <c r="E47" s="25">
        <f>IF(SP!E52&lt;SP!D52,SP!E52-SP!D52,0)</f>
        <v>0</v>
      </c>
      <c r="F47" s="25">
        <f>IF(SP!F52&lt;SP!E52,SP!F52-SP!E52,0)</f>
        <v>0</v>
      </c>
      <c r="G47" s="25">
        <f>IF(SP!G52&lt;SP!F52,SP!G52-SP!F52,0)</f>
        <v>0</v>
      </c>
      <c r="H47" s="25">
        <f>IF(SP!H52&lt;SP!G52,SP!H52-SP!G52,0)</f>
        <v>0</v>
      </c>
      <c r="I47" s="25">
        <f>IF(SP!I52&lt;SP!H52,SP!I52-SP!H52,0)</f>
        <v>0</v>
      </c>
      <c r="J47" s="25">
        <f>IF(SP!J52&lt;SP!I52,SP!J52-SP!I52,0)</f>
        <v>0</v>
      </c>
      <c r="K47" s="25">
        <f>IF(SP!K52&lt;SP!J52,SP!K52-SP!J52,0)</f>
        <v>0</v>
      </c>
      <c r="L47" s="25">
        <f>IF(SP!L52&lt;SP!K52,SP!L52-SP!K52,0)</f>
        <v>0</v>
      </c>
      <c r="M47" s="25">
        <f>IF(SP!M52&lt;SP!L52,SP!M52-SP!L52,0)</f>
        <v>0</v>
      </c>
      <c r="N47" s="25">
        <f>IF(SP!N52&lt;SP!M52,SP!N52-SP!M52,0)</f>
        <v>0</v>
      </c>
      <c r="O47" s="25">
        <f>IF(SP!O52&lt;SP!N52,SP!O52-SP!N52,0)</f>
        <v>0</v>
      </c>
      <c r="P47" s="25">
        <f>IF(SP!P52&lt;SP!O52,SP!P52-SP!O52,0)</f>
        <v>0</v>
      </c>
      <c r="Q47" s="25">
        <f>IF(SP!Q52&lt;SP!P52,SP!Q52-SP!P52,0)</f>
        <v>0</v>
      </c>
      <c r="R47" s="25">
        <f>IF(SP!R52&lt;SP!Q52,SP!R52-SP!Q52,0)</f>
        <v>0</v>
      </c>
      <c r="S47" s="25">
        <f>IF(SP!S52&lt;SP!R52,SP!S52-SP!R52,0)</f>
        <v>0</v>
      </c>
      <c r="T47" s="25">
        <f>IF(SP!T52&lt;SP!S52,SP!T52-SP!S52,0)</f>
        <v>0</v>
      </c>
      <c r="U47" s="25">
        <f>IF(SP!U52&lt;SP!T52,SP!U52-SP!T52,0)</f>
        <v>0</v>
      </c>
      <c r="V47" s="25">
        <f>IF(SP!V52&lt;SP!U52,SP!V52-SP!U52,0)</f>
        <v>0</v>
      </c>
      <c r="W47" s="25">
        <f>IF(SP!W52&lt;SP!V52,SP!W52-SP!V52,0)</f>
        <v>0</v>
      </c>
      <c r="X47" s="25">
        <f>IF(SP!X52&lt;SP!W52,SP!X52-SP!W52,0)</f>
        <v>0</v>
      </c>
      <c r="Y47" s="25">
        <f>IF(SP!Y52&lt;SP!X52,SP!Y52-SP!X52,0)</f>
        <v>0</v>
      </c>
      <c r="Z47" s="25">
        <f>IF(SP!Z52&lt;SP!Y52,SP!Z52-SP!Y52,0)</f>
        <v>0</v>
      </c>
      <c r="AA47" s="25">
        <f>IF(SP!AA52&lt;SP!Z52,SP!AA52-SP!Z52,0)</f>
        <v>0</v>
      </c>
      <c r="AB47" s="25">
        <f>IF(SP!AB52&lt;SP!AA52,SP!AB52-SP!AA52,0)</f>
        <v>0</v>
      </c>
      <c r="AC47" s="25">
        <f>IF(SP!AC52&lt;SP!AB52,SP!AC52-SP!AB52,0)</f>
        <v>0</v>
      </c>
      <c r="AD47" s="25">
        <f>IF(SP!AD52&lt;SP!AC52,SP!AD52-SP!AC52,0)</f>
        <v>0</v>
      </c>
      <c r="AE47" s="25">
        <f>IF(SP!AE52&lt;SP!AD52,SP!AE52-SP!AD52,0)</f>
        <v>0</v>
      </c>
      <c r="AF47" s="25">
        <f>IF(SP!AF52&lt;SP!AE52,SP!AF52-SP!AE52,0)</f>
        <v>0</v>
      </c>
      <c r="AG47" s="25">
        <f>IF(SP!AG52&lt;SP!AF52,SP!AG52-SP!AF52,0)</f>
        <v>0</v>
      </c>
      <c r="AH47" s="25">
        <f>IF(SP!AH52&lt;SP!AG52,SP!AH52-SP!AG52,0)</f>
        <v>0</v>
      </c>
      <c r="AI47" s="25">
        <f>IF(SP!AI52&lt;SP!AH52,SP!AI52-SP!AH52,0)</f>
        <v>0</v>
      </c>
      <c r="AJ47" s="25">
        <f>IF(SP!AJ52&lt;SP!AI52,SP!AJ52-SP!AI52,0)</f>
        <v>0</v>
      </c>
      <c r="AK47" s="25">
        <f>IF(SP!AK52&lt;SP!AJ52,SP!AK52-SP!AJ52,0)</f>
        <v>0</v>
      </c>
      <c r="AL47" s="25">
        <f>IF(SP!AL52&lt;SP!AK52,SP!AL52-SP!AK52,0)</f>
        <v>0</v>
      </c>
      <c r="AM47" s="25">
        <f>IF(SP!AM52&lt;SP!AL52,SP!AM52-SP!AL52,0)</f>
        <v>0</v>
      </c>
      <c r="AN47" s="25">
        <f>IF(SP!AN52&lt;SP!AM52,SP!AN52-SP!AM52,0)</f>
        <v>0</v>
      </c>
      <c r="AO47" s="25">
        <f>IF(SP!AO52&lt;SP!AN52,SP!AO52-SP!AN52,0)</f>
        <v>0</v>
      </c>
      <c r="AP47" s="25">
        <f>IF(SP!AP52&lt;SP!AO52,SP!AP52-SP!AO52,0)</f>
        <v>0</v>
      </c>
      <c r="AQ47" s="25">
        <f>IF(SP!AQ52&lt;SP!AP52,SP!AQ52-SP!AP52,0)</f>
        <v>0</v>
      </c>
      <c r="AR47" s="25">
        <f>IF(SP!AR52&lt;SP!AQ52,SP!AR52-SP!AQ52,0)</f>
        <v>0</v>
      </c>
      <c r="AS47" s="25">
        <f>IF(SP!AS52&lt;SP!AR52,SP!AS52-SP!AR52,0)</f>
        <v>0</v>
      </c>
      <c r="AT47" s="25">
        <f>IF(SP!AT52&lt;SP!AS52,SP!AT52-SP!AS52,0)</f>
        <v>0</v>
      </c>
      <c r="AU47" s="25">
        <f>IF(SP!AU52&lt;SP!AT52,SP!AU52-SP!AT52,0)</f>
        <v>0</v>
      </c>
      <c r="AV47" s="25">
        <f>IF(SP!AV52&lt;SP!AU52,SP!AV52-SP!AU52,0)</f>
        <v>0</v>
      </c>
      <c r="AW47" s="25">
        <f>IF(SP!AW52&lt;SP!AV52,SP!AW52-SP!AV52,0)</f>
        <v>0</v>
      </c>
      <c r="AX47" s="25">
        <f>IF(SP!AX52&lt;SP!AW52,SP!AX52-SP!AW52,0)</f>
        <v>0</v>
      </c>
      <c r="AY47" s="25">
        <f>IF(SP!AY52&lt;SP!AX52,SP!AY52-SP!AX52,0)</f>
        <v>0</v>
      </c>
    </row>
    <row r="48" spans="2:51" x14ac:dyDescent="0.2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2:51" x14ac:dyDescent="0.2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2:51" x14ac:dyDescent="0.25">
      <c r="C50" s="7" t="s">
        <v>162</v>
      </c>
      <c r="D50" s="24">
        <f>SUM(D36:D47)</f>
        <v>0</v>
      </c>
      <c r="E50" s="24">
        <f t="shared" ref="E50:AE50" si="82">SUM(E36:E47)</f>
        <v>0</v>
      </c>
      <c r="F50" s="24">
        <f t="shared" si="82"/>
        <v>0</v>
      </c>
      <c r="G50" s="24">
        <f t="shared" si="82"/>
        <v>0</v>
      </c>
      <c r="H50" s="24">
        <f t="shared" si="82"/>
        <v>0</v>
      </c>
      <c r="I50" s="24">
        <f t="shared" si="82"/>
        <v>0</v>
      </c>
      <c r="J50" s="24">
        <f t="shared" si="82"/>
        <v>0</v>
      </c>
      <c r="K50" s="24">
        <f t="shared" si="82"/>
        <v>0</v>
      </c>
      <c r="L50" s="24">
        <f t="shared" si="82"/>
        <v>0</v>
      </c>
      <c r="M50" s="24">
        <f t="shared" si="82"/>
        <v>0</v>
      </c>
      <c r="N50" s="24">
        <f t="shared" si="82"/>
        <v>0</v>
      </c>
      <c r="O50" s="24">
        <f t="shared" si="82"/>
        <v>0</v>
      </c>
      <c r="P50" s="24">
        <f t="shared" si="82"/>
        <v>0</v>
      </c>
      <c r="Q50" s="24">
        <f t="shared" si="82"/>
        <v>0</v>
      </c>
      <c r="R50" s="24">
        <f t="shared" si="82"/>
        <v>0</v>
      </c>
      <c r="S50" s="24">
        <f t="shared" si="82"/>
        <v>0</v>
      </c>
      <c r="T50" s="24">
        <f t="shared" si="82"/>
        <v>0</v>
      </c>
      <c r="U50" s="24">
        <f t="shared" si="82"/>
        <v>0</v>
      </c>
      <c r="V50" s="24">
        <f t="shared" si="82"/>
        <v>0</v>
      </c>
      <c r="W50" s="24">
        <f t="shared" si="82"/>
        <v>0</v>
      </c>
      <c r="X50" s="24">
        <f t="shared" si="82"/>
        <v>0</v>
      </c>
      <c r="Y50" s="24">
        <f t="shared" si="82"/>
        <v>0</v>
      </c>
      <c r="Z50" s="24">
        <f t="shared" si="82"/>
        <v>0</v>
      </c>
      <c r="AA50" s="24">
        <f t="shared" si="82"/>
        <v>0</v>
      </c>
      <c r="AB50" s="24">
        <f t="shared" si="82"/>
        <v>0</v>
      </c>
      <c r="AC50" s="24">
        <f t="shared" si="82"/>
        <v>0</v>
      </c>
      <c r="AD50" s="24">
        <f t="shared" si="82"/>
        <v>0</v>
      </c>
      <c r="AE50" s="24">
        <f t="shared" si="82"/>
        <v>0</v>
      </c>
      <c r="AF50" s="24">
        <f>SUM(AF36:AF47)</f>
        <v>0</v>
      </c>
      <c r="AG50" s="24">
        <f t="shared" ref="AG50:AY50" si="83">SUM(AG36:AG47)</f>
        <v>0</v>
      </c>
      <c r="AH50" s="24">
        <f t="shared" si="83"/>
        <v>0</v>
      </c>
      <c r="AI50" s="24">
        <f t="shared" si="83"/>
        <v>0</v>
      </c>
      <c r="AJ50" s="24">
        <f t="shared" si="83"/>
        <v>0</v>
      </c>
      <c r="AK50" s="24">
        <f t="shared" si="83"/>
        <v>0</v>
      </c>
      <c r="AL50" s="24">
        <f t="shared" si="83"/>
        <v>0</v>
      </c>
      <c r="AM50" s="24">
        <f t="shared" si="83"/>
        <v>0</v>
      </c>
      <c r="AN50" s="24">
        <f t="shared" si="83"/>
        <v>0</v>
      </c>
      <c r="AO50" s="24">
        <f t="shared" si="83"/>
        <v>0</v>
      </c>
      <c r="AP50" s="24">
        <f t="shared" si="83"/>
        <v>0</v>
      </c>
      <c r="AQ50" s="24">
        <f t="shared" si="83"/>
        <v>0</v>
      </c>
      <c r="AR50" s="24">
        <f t="shared" si="83"/>
        <v>0</v>
      </c>
      <c r="AS50" s="24">
        <f t="shared" si="83"/>
        <v>0</v>
      </c>
      <c r="AT50" s="24">
        <f t="shared" si="83"/>
        <v>0</v>
      </c>
      <c r="AU50" s="24">
        <f t="shared" si="83"/>
        <v>0</v>
      </c>
      <c r="AV50" s="24">
        <f t="shared" si="83"/>
        <v>0</v>
      </c>
      <c r="AW50" s="24">
        <f t="shared" si="83"/>
        <v>0</v>
      </c>
      <c r="AX50" s="24">
        <f t="shared" si="83"/>
        <v>0</v>
      </c>
      <c r="AY50" s="24">
        <f t="shared" si="83"/>
        <v>0</v>
      </c>
    </row>
    <row r="51" spans="2:51" x14ac:dyDescent="0.25">
      <c r="C51" s="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2:51" x14ac:dyDescent="0.25">
      <c r="B52" s="59" t="s">
        <v>163</v>
      </c>
      <c r="C52" s="59" t="s">
        <v>163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2:51" x14ac:dyDescent="0.25">
      <c r="B53" s="8"/>
      <c r="C53" s="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2:51" x14ac:dyDescent="0.25">
      <c r="B54" s="58" t="s">
        <v>164</v>
      </c>
      <c r="C54" s="5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2:51" x14ac:dyDescent="0.25">
      <c r="C55" t="s">
        <v>165</v>
      </c>
      <c r="D55" s="25">
        <f>+IF(SP!D77-SP!C77&gt;0,SP!D77-SP!C77,0)</f>
        <v>0</v>
      </c>
      <c r="E55" s="25">
        <f>+IF(SP!E77-SP!D77&gt;0,SP!E77-SP!D77,0)</f>
        <v>0</v>
      </c>
      <c r="F55" s="25">
        <f>+IF(SP!F77-SP!E77&gt;0,SP!F77-SP!E77,0)</f>
        <v>0</v>
      </c>
      <c r="G55" s="25">
        <f>+IF(SP!G77-SP!F77&gt;0,SP!G77-SP!F77,0)</f>
        <v>0</v>
      </c>
      <c r="H55" s="25">
        <f>+IF(SP!H77-SP!G77&gt;0,SP!H77-SP!G77,0)</f>
        <v>0</v>
      </c>
      <c r="I55" s="25">
        <f>+IF(SP!I77-SP!H77&gt;0,SP!I77-SP!H77,0)</f>
        <v>0</v>
      </c>
      <c r="J55" s="25">
        <f>+IF(SP!J77-SP!I77&gt;0,SP!J77-SP!I77,0)</f>
        <v>0</v>
      </c>
      <c r="K55" s="25">
        <f>+IF(SP!K77-SP!J77&gt;0,SP!K77-SP!J77,0)</f>
        <v>0</v>
      </c>
      <c r="L55" s="25">
        <f>+IF(SP!L77-SP!K77&gt;0,SP!L77-SP!K77,0)</f>
        <v>0</v>
      </c>
      <c r="M55" s="25">
        <f>+IF(SP!M77-SP!L77&gt;0,SP!M77-SP!L77,0)</f>
        <v>0</v>
      </c>
      <c r="N55" s="25">
        <f>+IF(SP!N77-SP!M77&gt;0,SP!N77-SP!M77,0)</f>
        <v>0</v>
      </c>
      <c r="O55" s="25">
        <f>+IF(SP!O77-SP!N77&gt;0,SP!O77-SP!N77,0)</f>
        <v>0</v>
      </c>
      <c r="P55" s="25">
        <f>+IF(SP!P77-SP!O77&gt;0,SP!P77-SP!O77,0)</f>
        <v>0</v>
      </c>
      <c r="Q55" s="25">
        <f>+IF(SP!Q77-SP!P77&gt;0,SP!Q77-SP!P77,0)</f>
        <v>0</v>
      </c>
      <c r="R55" s="25">
        <f>+IF(SP!R77-SP!Q77&gt;0,SP!R77-SP!Q77,0)</f>
        <v>0</v>
      </c>
      <c r="S55" s="25">
        <f>+IF(SP!S77-SP!R77&gt;0,SP!S77-SP!R77,0)</f>
        <v>0</v>
      </c>
      <c r="T55" s="25">
        <f>+IF(SP!T77-SP!S77&gt;0,SP!T77-SP!S77,0)</f>
        <v>0</v>
      </c>
      <c r="U55" s="25">
        <f>+IF(SP!U77-SP!T77&gt;0,SP!U77-SP!T77,0)</f>
        <v>0</v>
      </c>
      <c r="V55" s="25">
        <f>+IF(SP!V77-SP!U77&gt;0,SP!V77-SP!U77,0)</f>
        <v>0</v>
      </c>
      <c r="W55" s="25">
        <f>+IF(SP!W77-SP!V77&gt;0,SP!W77-SP!V77,0)</f>
        <v>0</v>
      </c>
      <c r="X55" s="25">
        <f>+IF(SP!X77-SP!W77&gt;0,SP!X77-SP!W77,0)</f>
        <v>0</v>
      </c>
      <c r="Y55" s="25">
        <f>+IF(SP!Y77-SP!X77&gt;0,SP!Y77-SP!X77,0)</f>
        <v>0</v>
      </c>
      <c r="Z55" s="25">
        <f>+IF(SP!Z77-SP!Y77&gt;0,SP!Z77-SP!Y77,0)</f>
        <v>0</v>
      </c>
      <c r="AA55" s="25">
        <f>+IF(SP!AA77-SP!Z77&gt;0,SP!AA77-SP!Z77,0)</f>
        <v>0</v>
      </c>
      <c r="AB55" s="25">
        <f>+IF(SP!AB77-SP!AA77&gt;0,SP!AB77-SP!AA77,0)</f>
        <v>0</v>
      </c>
      <c r="AC55" s="25">
        <f>+IF(SP!AC77-SP!AB77&gt;0,SP!AC77-SP!AB77,0)</f>
        <v>0</v>
      </c>
      <c r="AD55" s="25">
        <f>+IF(SP!AD77-SP!AC77&gt;0,SP!AD77-SP!AC77,0)</f>
        <v>0</v>
      </c>
      <c r="AE55" s="25">
        <f>+IF(SP!AE77-SP!AD77&gt;0,SP!AE77-SP!AD77,0)</f>
        <v>0</v>
      </c>
      <c r="AF55" s="25">
        <f>+IF(SP!AF77-SP!AE77&gt;0,SP!AF77-SP!AE77,0)</f>
        <v>0</v>
      </c>
      <c r="AG55" s="25">
        <f>+IF(SP!AG77-SP!AF77&gt;0,SP!AG77-SP!AF77,0)</f>
        <v>0</v>
      </c>
      <c r="AH55" s="25">
        <f>+IF(SP!AH77-SP!AG77&gt;0,SP!AH77-SP!AG77,0)</f>
        <v>0</v>
      </c>
      <c r="AI55" s="25">
        <f>+IF(SP!AI77-SP!AH77&gt;0,SP!AI77-SP!AH77,0)</f>
        <v>0</v>
      </c>
      <c r="AJ55" s="25">
        <f>+IF(SP!AJ77-SP!AI77&gt;0,SP!AJ77-SP!AI77,0)</f>
        <v>0</v>
      </c>
      <c r="AK55" s="25">
        <f>+IF(SP!AK77-SP!AJ77&gt;0,SP!AK77-SP!AJ77,0)</f>
        <v>0</v>
      </c>
      <c r="AL55" s="25">
        <f>+IF(SP!AL77-SP!AK77&gt;0,SP!AL77-SP!AK77,0)</f>
        <v>0</v>
      </c>
      <c r="AM55" s="25">
        <f>+IF(SP!AM77-SP!AL77&gt;0,SP!AM77-SP!AL77,0)</f>
        <v>0</v>
      </c>
      <c r="AN55" s="25">
        <f>+IF(SP!AN77-SP!AM77&gt;0,SP!AN77-SP!AM77,0)</f>
        <v>0</v>
      </c>
      <c r="AO55" s="25">
        <f>+IF(SP!AO77-SP!AN77&gt;0,SP!AO77-SP!AN77,0)</f>
        <v>0</v>
      </c>
      <c r="AP55" s="25">
        <f>+IF(SP!AP77-SP!AO77&gt;0,SP!AP77-SP!AO77,0)</f>
        <v>0</v>
      </c>
      <c r="AQ55" s="25">
        <f>+IF(SP!AQ77-SP!AP77&gt;0,SP!AQ77-SP!AP77,0)</f>
        <v>0</v>
      </c>
      <c r="AR55" s="25">
        <f>+IF(SP!AR77-SP!AQ77&gt;0,SP!AR77-SP!AQ77,0)</f>
        <v>0</v>
      </c>
      <c r="AS55" s="25">
        <f>+IF(SP!AS77-SP!AR77&gt;0,SP!AS77-SP!AR77,0)</f>
        <v>0</v>
      </c>
      <c r="AT55" s="25">
        <f>+IF(SP!AT77-SP!AS77&gt;0,SP!AT77-SP!AS77,0)</f>
        <v>0</v>
      </c>
      <c r="AU55" s="25">
        <f>+IF(SP!AU77-SP!AT77&gt;0,SP!AU77-SP!AT77,0)</f>
        <v>0</v>
      </c>
      <c r="AV55" s="25">
        <f>+IF(SP!AV77-SP!AU77&gt;0,SP!AV77-SP!AU77,0)</f>
        <v>0</v>
      </c>
      <c r="AW55" s="25">
        <f>+IF(SP!AW77-SP!AV77&gt;0,SP!AW77-SP!AV77,0)</f>
        <v>0</v>
      </c>
      <c r="AX55" s="25">
        <f>+IF(SP!AX77-SP!AW77&gt;0,SP!AX77-SP!AW77,0)</f>
        <v>0</v>
      </c>
      <c r="AY55" s="25">
        <f>+IF(SP!AY77-SP!AX77&gt;0,SP!AY77-SP!AX77,0)</f>
        <v>0</v>
      </c>
    </row>
    <row r="56" spans="2:51" x14ac:dyDescent="0.25">
      <c r="C56" t="s">
        <v>166</v>
      </c>
      <c r="D56" s="25">
        <f>+IF(SP!D77-SP!C77&lt;0,SP!D77-SP!C77,0)</f>
        <v>0</v>
      </c>
      <c r="E56" s="25">
        <f>+IF(SP!E77-SP!D77&lt;0,SP!E77-SP!D77,0)</f>
        <v>0</v>
      </c>
      <c r="F56" s="25">
        <f>+IF(SP!F77-SP!E77&lt;0,SP!F77-SP!E77,0)</f>
        <v>0</v>
      </c>
      <c r="G56" s="25">
        <f>+IF(SP!G77-SP!F77&lt;0,SP!G77-SP!F77,0)</f>
        <v>0</v>
      </c>
      <c r="H56" s="25">
        <f>+IF(SP!H77-SP!G77&lt;0,SP!H77-SP!G77,0)</f>
        <v>0</v>
      </c>
      <c r="I56" s="25">
        <f>+IF(SP!I77-SP!H77&lt;0,SP!I77-SP!H77,0)</f>
        <v>0</v>
      </c>
      <c r="J56" s="25">
        <f>+IF(SP!J77-SP!I77&lt;0,SP!J77-SP!I77,0)</f>
        <v>0</v>
      </c>
      <c r="K56" s="25">
        <f>+IF(SP!K77-SP!J77&lt;0,SP!K77-SP!J77,0)</f>
        <v>0</v>
      </c>
      <c r="L56" s="25">
        <f>+IF(SP!L77-SP!K77&lt;0,SP!L77-SP!K77,0)</f>
        <v>0</v>
      </c>
      <c r="M56" s="25">
        <f>+IF(SP!M77-SP!L77&lt;0,SP!M77-SP!L77,0)</f>
        <v>0</v>
      </c>
      <c r="N56" s="25">
        <f>+IF(SP!N77-SP!M77&lt;0,SP!N77-SP!M77,0)</f>
        <v>0</v>
      </c>
      <c r="O56" s="25">
        <f>+IF(SP!O77-SP!N77&lt;0,SP!O77-SP!N77,0)</f>
        <v>0</v>
      </c>
      <c r="P56" s="25">
        <f>+IF(SP!P77-SP!O77&lt;0,SP!P77-SP!O77,0)</f>
        <v>0</v>
      </c>
      <c r="Q56" s="25">
        <f>+IF(SP!Q77-SP!P77&lt;0,SP!Q77-SP!P77,0)</f>
        <v>0</v>
      </c>
      <c r="R56" s="25">
        <f>+IF(SP!R77-SP!Q77&lt;0,SP!R77-SP!Q77,0)</f>
        <v>0</v>
      </c>
      <c r="S56" s="25">
        <f>+IF(SP!S77-SP!R77&lt;0,SP!S77-SP!R77,0)</f>
        <v>0</v>
      </c>
      <c r="T56" s="25">
        <f>+IF(SP!T77-SP!S77&lt;0,SP!T77-SP!S77,0)</f>
        <v>0</v>
      </c>
      <c r="U56" s="25">
        <f>+IF(SP!U77-SP!T77&lt;0,SP!U77-SP!T77,0)</f>
        <v>0</v>
      </c>
      <c r="V56" s="25">
        <f>+IF(SP!V77-SP!U77&lt;0,SP!V77-SP!U77,0)</f>
        <v>0</v>
      </c>
      <c r="W56" s="25">
        <f>+IF(SP!W77-SP!V77&lt;0,SP!W77-SP!V77,0)</f>
        <v>0</v>
      </c>
      <c r="X56" s="25">
        <f>+IF(SP!X77-SP!W77&lt;0,SP!X77-SP!W77,0)</f>
        <v>0</v>
      </c>
      <c r="Y56" s="25">
        <f>+IF(SP!Y77-SP!X77&lt;0,SP!Y77-SP!X77,0)</f>
        <v>0</v>
      </c>
      <c r="Z56" s="25">
        <f>+IF(SP!Z77-SP!Y77&lt;0,SP!Z77-SP!Y77,0)</f>
        <v>0</v>
      </c>
      <c r="AA56" s="25">
        <f>+IF(SP!AA77-SP!Z77&lt;0,SP!AA77-SP!Z77,0)</f>
        <v>0</v>
      </c>
      <c r="AB56" s="25">
        <f>+IF(SP!AB77-SP!AA77&lt;0,SP!AB77-SP!AA77,0)</f>
        <v>0</v>
      </c>
      <c r="AC56" s="25">
        <f>+IF(SP!AC77-SP!AB77&lt;0,SP!AC77-SP!AB77,0)</f>
        <v>0</v>
      </c>
      <c r="AD56" s="25">
        <f>+IF(SP!AD77-SP!AC77&lt;0,SP!AD77-SP!AC77,0)</f>
        <v>0</v>
      </c>
      <c r="AE56" s="25">
        <f>+IF(SP!AE77-SP!AD77&lt;0,SP!AE77-SP!AD77,0)</f>
        <v>0</v>
      </c>
      <c r="AF56" s="25">
        <f>+IF(SP!AF77-SP!AE77&lt;0,SP!AF77-SP!AE77,0)</f>
        <v>0</v>
      </c>
      <c r="AG56" s="25">
        <f>+IF(SP!AG77-SP!AF77&lt;0,SP!AG77-SP!AF77,0)</f>
        <v>0</v>
      </c>
      <c r="AH56" s="25">
        <f>+IF(SP!AH77-SP!AG77&lt;0,SP!AH77-SP!AG77,0)</f>
        <v>0</v>
      </c>
      <c r="AI56" s="25">
        <f>+IF(SP!AI77-SP!AH77&lt;0,SP!AI77-SP!AH77,0)</f>
        <v>0</v>
      </c>
      <c r="AJ56" s="25">
        <f>+IF(SP!AJ77-SP!AI77&lt;0,SP!AJ77-SP!AI77,0)</f>
        <v>0</v>
      </c>
      <c r="AK56" s="25">
        <f>+IF(SP!AK77-SP!AJ77&lt;0,SP!AK77-SP!AJ77,0)</f>
        <v>0</v>
      </c>
      <c r="AL56" s="25">
        <f>+IF(SP!AL77-SP!AK77&lt;0,SP!AL77-SP!AK77,0)</f>
        <v>0</v>
      </c>
      <c r="AM56" s="25">
        <f>+IF(SP!AM77-SP!AL77&lt;0,SP!AM77-SP!AL77,0)</f>
        <v>0</v>
      </c>
      <c r="AN56" s="25">
        <f>+IF(SP!AN77-SP!AM77&lt;0,SP!AN77-SP!AM77,0)</f>
        <v>0</v>
      </c>
      <c r="AO56" s="25">
        <f>+IF(SP!AO77-SP!AN77&lt;0,SP!AO77-SP!AN77,0)</f>
        <v>0</v>
      </c>
      <c r="AP56" s="25">
        <f>+IF(SP!AP77-SP!AO77&lt;0,SP!AP77-SP!AO77,0)</f>
        <v>0</v>
      </c>
      <c r="AQ56" s="25">
        <f>+IF(SP!AQ77-SP!AP77&lt;0,SP!AQ77-SP!AP77,0)</f>
        <v>0</v>
      </c>
      <c r="AR56" s="25">
        <f>+IF(SP!AR77-SP!AQ77&lt;0,SP!AR77-SP!AQ77,0)</f>
        <v>0</v>
      </c>
      <c r="AS56" s="25">
        <f>+IF(SP!AS77-SP!AR77&lt;0,SP!AS77-SP!AR77,0)</f>
        <v>0</v>
      </c>
      <c r="AT56" s="25">
        <f>+IF(SP!AT77-SP!AS77&lt;0,SP!AT77-SP!AS77,0)</f>
        <v>0</v>
      </c>
      <c r="AU56" s="25">
        <f>+IF(SP!AU77-SP!AT77&lt;0,SP!AU77-SP!AT77,0)</f>
        <v>0</v>
      </c>
      <c r="AV56" s="25">
        <f>+IF(SP!AV77-SP!AU77&lt;0,SP!AV77-SP!AU77,0)</f>
        <v>0</v>
      </c>
      <c r="AW56" s="25">
        <f>+IF(SP!AW77-SP!AV77&lt;0,SP!AW77-SP!AV77,0)</f>
        <v>0</v>
      </c>
      <c r="AX56" s="25">
        <f>+IF(SP!AX77-SP!AW77&lt;0,SP!AX77-SP!AW77,0)</f>
        <v>0</v>
      </c>
      <c r="AY56" s="25">
        <f>+IF(SP!AY77-SP!AX77&lt;0,SP!AY77-SP!AX77,0)</f>
        <v>0</v>
      </c>
    </row>
    <row r="57" spans="2:51" x14ac:dyDescent="0.25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2:51" x14ac:dyDescent="0.25">
      <c r="B58" s="58" t="s">
        <v>167</v>
      </c>
      <c r="C58" s="58" t="s">
        <v>167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2:51" x14ac:dyDescent="0.25">
      <c r="C59" t="s">
        <v>168</v>
      </c>
      <c r="D59" s="25">
        <f>+IF(SP!D82-SP!C82&gt;0,SP!D82-SP!C82,0)</f>
        <v>0</v>
      </c>
      <c r="E59" s="25">
        <f>+IF(SP!E82-SP!D82&gt;0,SP!E82-SP!D82,0)</f>
        <v>0</v>
      </c>
      <c r="F59" s="25">
        <f>+IF(SP!F82-SP!E82&gt;0,SP!F82-SP!E82,0)</f>
        <v>0</v>
      </c>
      <c r="G59" s="25">
        <f>+IF(SP!G82-SP!F82&gt;0,SP!G82-SP!F82,0)</f>
        <v>0</v>
      </c>
      <c r="H59" s="25">
        <f>+IF(SP!H82-SP!G82&gt;0,SP!H82-SP!G82,0)</f>
        <v>0</v>
      </c>
      <c r="I59" s="25">
        <f>+IF(SP!I82-SP!H82&gt;0,SP!I82-SP!H82,0)</f>
        <v>0</v>
      </c>
      <c r="J59" s="25">
        <f>+IF(SP!J82-SP!I82&gt;0,SP!J82-SP!I82,0)</f>
        <v>0</v>
      </c>
      <c r="K59" s="25">
        <f>+IF(SP!K82-SP!J82&gt;0,SP!K82-SP!J82,0)</f>
        <v>0</v>
      </c>
      <c r="L59" s="25">
        <f>+IF(SP!L82-SP!K82&gt;0,SP!L82-SP!K82,0)</f>
        <v>0</v>
      </c>
      <c r="M59" s="25">
        <f>+IF(SP!M82-SP!L82&gt;0,SP!M82-SP!L82,0)</f>
        <v>0</v>
      </c>
      <c r="N59" s="25">
        <f>+IF(SP!N82-SP!M82&gt;0,SP!N82-SP!M82,0)</f>
        <v>0</v>
      </c>
      <c r="O59" s="25">
        <f>+IF(SP!O82-SP!N82&gt;0,SP!O82-SP!N82,0)</f>
        <v>0</v>
      </c>
      <c r="P59" s="25">
        <f>+IF(SP!P82-SP!O82&gt;0,SP!P82-SP!O82,0)</f>
        <v>0</v>
      </c>
      <c r="Q59" s="25">
        <f>+IF(SP!Q82-SP!P82&gt;0,SP!Q82-SP!P82,0)</f>
        <v>0</v>
      </c>
      <c r="R59" s="25">
        <f>+IF(SP!R82-SP!Q82&gt;0,SP!R82-SP!Q82,0)</f>
        <v>0</v>
      </c>
      <c r="S59" s="25">
        <f>+IF(SP!S82-SP!R82&gt;0,SP!S82-SP!R82,0)</f>
        <v>0</v>
      </c>
      <c r="T59" s="25">
        <f>+IF(SP!T82-SP!S82&gt;0,SP!T82-SP!S82,0)</f>
        <v>0</v>
      </c>
      <c r="U59" s="25">
        <f>+IF(SP!U82-SP!T82&gt;0,SP!U82-SP!T82,0)</f>
        <v>0</v>
      </c>
      <c r="V59" s="25">
        <f>+IF(SP!V82-SP!U82&gt;0,SP!V82-SP!U82,0)</f>
        <v>0</v>
      </c>
      <c r="W59" s="25">
        <f>+IF(SP!W82-SP!V82&gt;0,SP!W82-SP!V82,0)</f>
        <v>0</v>
      </c>
      <c r="X59" s="25">
        <f>+IF(SP!X82-SP!W82&gt;0,SP!X82-SP!W82,0)</f>
        <v>0</v>
      </c>
      <c r="Y59" s="25">
        <f>+IF(SP!Y82-SP!X82&gt;0,SP!Y82-SP!X82,0)</f>
        <v>0</v>
      </c>
      <c r="Z59" s="25">
        <f>+IF(SP!Z82-SP!Y82&gt;0,SP!Z82-SP!Y82,0)</f>
        <v>0</v>
      </c>
      <c r="AA59" s="25">
        <f>+IF(SP!AA82-SP!Z82&gt;0,SP!AA82-SP!Z82,0)</f>
        <v>0</v>
      </c>
      <c r="AB59" s="25">
        <f>+IF(SP!AB82-SP!AA82&gt;0,SP!AB82-SP!AA82,0)</f>
        <v>0</v>
      </c>
      <c r="AC59" s="25">
        <f>+IF(SP!AC82-SP!AB82&gt;0,SP!AC82-SP!AB82,0)</f>
        <v>0</v>
      </c>
      <c r="AD59" s="25">
        <f>+IF(SP!AD82-SP!AC82&gt;0,SP!AD82-SP!AC82,0)</f>
        <v>0</v>
      </c>
      <c r="AE59" s="25">
        <f>+IF(SP!AE82-SP!AD82&gt;0,SP!AE82-SP!AD82,0)</f>
        <v>0</v>
      </c>
      <c r="AF59" s="25">
        <f>+IF(SP!AF82-SP!AE82&gt;0,SP!AF82-SP!AE82,0)</f>
        <v>0</v>
      </c>
      <c r="AG59" s="25">
        <f>+IF(SP!AG82-SP!AF82&gt;0,SP!AG82-SP!AF82,0)</f>
        <v>0</v>
      </c>
      <c r="AH59" s="25">
        <f>+IF(SP!AH82-SP!AG82&gt;0,SP!AH82-SP!AG82,0)</f>
        <v>0</v>
      </c>
      <c r="AI59" s="25">
        <f>+IF(SP!AI82-SP!AH82&gt;0,SP!AI82-SP!AH82,0)</f>
        <v>0</v>
      </c>
      <c r="AJ59" s="25">
        <f>+IF(SP!AJ82-SP!AI82&gt;0,SP!AJ82-SP!AI82,0)</f>
        <v>0</v>
      </c>
      <c r="AK59" s="25">
        <f>+IF(SP!AK82-SP!AJ82&gt;0,SP!AK82-SP!AJ82,0)</f>
        <v>0</v>
      </c>
      <c r="AL59" s="25">
        <f>+IF(SP!AL82-SP!AK82&gt;0,SP!AL82-SP!AK82,0)</f>
        <v>0</v>
      </c>
      <c r="AM59" s="25">
        <f>+IF(SP!AM82-SP!AL82&gt;0,SP!AM82-SP!AL82,0)</f>
        <v>0</v>
      </c>
      <c r="AN59" s="25">
        <f>+IF(SP!AN82-SP!AM82&gt;0,SP!AN82-SP!AM82,0)</f>
        <v>0</v>
      </c>
      <c r="AO59" s="25">
        <f>+IF(SP!AO82-SP!AN82&gt;0,SP!AO82-SP!AN82,0)</f>
        <v>0</v>
      </c>
      <c r="AP59" s="25">
        <f>+IF(SP!AP82-SP!AO82&gt;0,SP!AP82-SP!AO82,0)</f>
        <v>0</v>
      </c>
      <c r="AQ59" s="25">
        <f>+IF(SP!AQ82-SP!AP82&gt;0,SP!AQ82-SP!AP82,0)</f>
        <v>0</v>
      </c>
      <c r="AR59" s="25">
        <f>+IF(SP!AR82-SP!AQ82&gt;0,SP!AR82-SP!AQ82,0)</f>
        <v>0</v>
      </c>
      <c r="AS59" s="25">
        <f>+IF(SP!AS82-SP!AR82&gt;0,SP!AS82-SP!AR82,0)</f>
        <v>0</v>
      </c>
      <c r="AT59" s="25">
        <f>+IF(SP!AT82-SP!AS82&gt;0,SP!AT82-SP!AS82,0)</f>
        <v>0</v>
      </c>
      <c r="AU59" s="25">
        <f>+IF(SP!AU82-SP!AT82&gt;0,SP!AU82-SP!AT82,0)</f>
        <v>0</v>
      </c>
      <c r="AV59" s="25">
        <f>+IF(SP!AV82-SP!AU82&gt;0,SP!AV82-SP!AU82,0)</f>
        <v>0</v>
      </c>
      <c r="AW59" s="25">
        <f>+IF(SP!AW82-SP!AV82&gt;0,SP!AW82-SP!AV82,0)</f>
        <v>0</v>
      </c>
      <c r="AX59" s="25">
        <f>+IF(SP!AX82-SP!AW82&gt;0,SP!AX82-SP!AW82,0)</f>
        <v>0</v>
      </c>
      <c r="AY59" s="25">
        <f>+IF(SP!AY82-SP!AX82&gt;0,SP!AY82-SP!AX82,0)</f>
        <v>0</v>
      </c>
    </row>
    <row r="60" spans="2:51" x14ac:dyDescent="0.25">
      <c r="C60" s="7" t="s">
        <v>169</v>
      </c>
      <c r="D60" s="24">
        <f>SUM(D53:D59)</f>
        <v>0</v>
      </c>
      <c r="E60" s="24">
        <f t="shared" ref="E60:AE60" si="84">SUM(E53:E59)</f>
        <v>0</v>
      </c>
      <c r="F60" s="24">
        <f t="shared" si="84"/>
        <v>0</v>
      </c>
      <c r="G60" s="24">
        <f t="shared" si="84"/>
        <v>0</v>
      </c>
      <c r="H60" s="24">
        <f t="shared" si="84"/>
        <v>0</v>
      </c>
      <c r="I60" s="24">
        <f t="shared" si="84"/>
        <v>0</v>
      </c>
      <c r="J60" s="24">
        <f t="shared" si="84"/>
        <v>0</v>
      </c>
      <c r="K60" s="24">
        <f t="shared" si="84"/>
        <v>0</v>
      </c>
      <c r="L60" s="24">
        <f t="shared" si="84"/>
        <v>0</v>
      </c>
      <c r="M60" s="24">
        <f t="shared" si="84"/>
        <v>0</v>
      </c>
      <c r="N60" s="24">
        <f t="shared" si="84"/>
        <v>0</v>
      </c>
      <c r="O60" s="24">
        <f t="shared" si="84"/>
        <v>0</v>
      </c>
      <c r="P60" s="24">
        <f t="shared" si="84"/>
        <v>0</v>
      </c>
      <c r="Q60" s="24">
        <f t="shared" si="84"/>
        <v>0</v>
      </c>
      <c r="R60" s="24">
        <f t="shared" si="84"/>
        <v>0</v>
      </c>
      <c r="S60" s="24">
        <f t="shared" si="84"/>
        <v>0</v>
      </c>
      <c r="T60" s="24">
        <f t="shared" si="84"/>
        <v>0</v>
      </c>
      <c r="U60" s="24">
        <f t="shared" si="84"/>
        <v>0</v>
      </c>
      <c r="V60" s="24">
        <f t="shared" si="84"/>
        <v>0</v>
      </c>
      <c r="W60" s="24">
        <f t="shared" si="84"/>
        <v>0</v>
      </c>
      <c r="X60" s="24">
        <f t="shared" si="84"/>
        <v>0</v>
      </c>
      <c r="Y60" s="24">
        <f t="shared" si="84"/>
        <v>0</v>
      </c>
      <c r="Z60" s="24">
        <f t="shared" si="84"/>
        <v>0</v>
      </c>
      <c r="AA60" s="24">
        <f t="shared" si="84"/>
        <v>0</v>
      </c>
      <c r="AB60" s="24">
        <f t="shared" si="84"/>
        <v>0</v>
      </c>
      <c r="AC60" s="24">
        <f t="shared" si="84"/>
        <v>0</v>
      </c>
      <c r="AD60" s="24">
        <f t="shared" si="84"/>
        <v>0</v>
      </c>
      <c r="AE60" s="24">
        <f t="shared" si="84"/>
        <v>0</v>
      </c>
      <c r="AF60" s="24">
        <f>SUM(AF53:AF59)</f>
        <v>0</v>
      </c>
      <c r="AG60" s="24">
        <f t="shared" ref="AG60" si="85">SUM(AG53:AG59)</f>
        <v>0</v>
      </c>
      <c r="AH60" s="24">
        <f t="shared" ref="AH60" si="86">SUM(AH53:AH59)</f>
        <v>0</v>
      </c>
      <c r="AI60" s="24">
        <f t="shared" ref="AI60" si="87">SUM(AI53:AI59)</f>
        <v>0</v>
      </c>
      <c r="AJ60" s="24">
        <f t="shared" ref="AJ60" si="88">SUM(AJ53:AJ59)</f>
        <v>0</v>
      </c>
      <c r="AK60" s="24">
        <f t="shared" ref="AK60" si="89">SUM(AK53:AK59)</f>
        <v>0</v>
      </c>
      <c r="AL60" s="24">
        <f t="shared" ref="AL60" si="90">SUM(AL53:AL59)</f>
        <v>0</v>
      </c>
      <c r="AM60" s="24">
        <f t="shared" ref="AM60" si="91">SUM(AM53:AM59)</f>
        <v>0</v>
      </c>
      <c r="AN60" s="24">
        <f t="shared" ref="AN60" si="92">SUM(AN53:AN59)</f>
        <v>0</v>
      </c>
      <c r="AO60" s="24">
        <f t="shared" ref="AO60" si="93">SUM(AO53:AO59)</f>
        <v>0</v>
      </c>
      <c r="AP60" s="24">
        <f t="shared" ref="AP60" si="94">SUM(AP53:AP59)</f>
        <v>0</v>
      </c>
      <c r="AQ60" s="24">
        <f t="shared" ref="AQ60" si="95">SUM(AQ53:AQ59)</f>
        <v>0</v>
      </c>
      <c r="AR60" s="24">
        <f t="shared" ref="AR60" si="96">SUM(AR53:AR59)</f>
        <v>0</v>
      </c>
      <c r="AS60" s="24">
        <f t="shared" ref="AS60" si="97">SUM(AS53:AS59)</f>
        <v>0</v>
      </c>
      <c r="AT60" s="24">
        <f t="shared" ref="AT60" si="98">SUM(AT53:AT59)</f>
        <v>0</v>
      </c>
      <c r="AU60" s="24">
        <f t="shared" ref="AU60" si="99">SUM(AU53:AU59)</f>
        <v>0</v>
      </c>
      <c r="AV60" s="24">
        <f t="shared" ref="AV60" si="100">SUM(AV53:AV59)</f>
        <v>0</v>
      </c>
      <c r="AW60" s="24">
        <f t="shared" ref="AW60" si="101">SUM(AW53:AW59)</f>
        <v>0</v>
      </c>
      <c r="AX60" s="24">
        <f t="shared" ref="AX60" si="102">SUM(AX53:AX59)</f>
        <v>0</v>
      </c>
      <c r="AY60" s="24">
        <f t="shared" ref="AY60" si="103">SUM(AY53:AY59)</f>
        <v>0</v>
      </c>
    </row>
    <row r="61" spans="2:51" x14ac:dyDescent="0.25">
      <c r="C61" s="7"/>
    </row>
    <row r="62" spans="2:51" x14ac:dyDescent="0.25">
      <c r="B62" s="59" t="s">
        <v>170</v>
      </c>
      <c r="C62" s="59" t="s">
        <v>170</v>
      </c>
      <c r="D62" s="24">
        <f>+D33+D50+D60</f>
        <v>122000</v>
      </c>
      <c r="E62" s="24">
        <f t="shared" ref="E62:AE62" si="104">+E33+E50+E60</f>
        <v>-175680</v>
      </c>
      <c r="F62" s="24">
        <f t="shared" si="104"/>
        <v>75640</v>
      </c>
      <c r="G62" s="24">
        <f t="shared" si="104"/>
        <v>158840</v>
      </c>
      <c r="H62" s="24">
        <f t="shared" si="104"/>
        <v>-800</v>
      </c>
      <c r="I62" s="24">
        <f t="shared" si="104"/>
        <v>128000</v>
      </c>
      <c r="J62" s="24">
        <f t="shared" si="104"/>
        <v>80000</v>
      </c>
      <c r="K62" s="24">
        <f t="shared" si="104"/>
        <v>80000</v>
      </c>
      <c r="L62" s="24">
        <f t="shared" si="104"/>
        <v>80000</v>
      </c>
      <c r="M62" s="24">
        <f t="shared" si="104"/>
        <v>80000</v>
      </c>
      <c r="N62" s="24">
        <f t="shared" si="104"/>
        <v>80000</v>
      </c>
      <c r="O62" s="24">
        <f t="shared" si="104"/>
        <v>80000</v>
      </c>
      <c r="P62" s="24">
        <f t="shared" si="104"/>
        <v>80000</v>
      </c>
      <c r="Q62" s="24">
        <f t="shared" si="104"/>
        <v>80000</v>
      </c>
      <c r="R62" s="24">
        <f t="shared" si="104"/>
        <v>80000</v>
      </c>
      <c r="S62" s="24">
        <f t="shared" si="104"/>
        <v>80000</v>
      </c>
      <c r="T62" s="24">
        <f t="shared" si="104"/>
        <v>80000</v>
      </c>
      <c r="U62" s="24">
        <f t="shared" si="104"/>
        <v>80000</v>
      </c>
      <c r="V62" s="24">
        <f t="shared" si="104"/>
        <v>80000</v>
      </c>
      <c r="W62" s="24">
        <f t="shared" si="104"/>
        <v>80000</v>
      </c>
      <c r="X62" s="24">
        <f t="shared" si="104"/>
        <v>80000</v>
      </c>
      <c r="Y62" s="24">
        <f t="shared" si="104"/>
        <v>80000</v>
      </c>
      <c r="Z62" s="24">
        <f t="shared" si="104"/>
        <v>80000</v>
      </c>
      <c r="AA62" s="24">
        <f t="shared" si="104"/>
        <v>80000</v>
      </c>
      <c r="AB62" s="24">
        <f t="shared" si="104"/>
        <v>80000</v>
      </c>
      <c r="AC62" s="24">
        <f t="shared" si="104"/>
        <v>80000</v>
      </c>
      <c r="AD62" s="24">
        <f t="shared" si="104"/>
        <v>80000</v>
      </c>
      <c r="AE62" s="24">
        <f t="shared" si="104"/>
        <v>80000</v>
      </c>
      <c r="AF62" s="24">
        <f>+AF33+AF50+AF60</f>
        <v>80000</v>
      </c>
      <c r="AG62" s="24">
        <f t="shared" ref="AG62:AY62" si="105">+AG33+AG50+AG60</f>
        <v>80000</v>
      </c>
      <c r="AH62" s="24">
        <f t="shared" si="105"/>
        <v>80000</v>
      </c>
      <c r="AI62" s="24">
        <f t="shared" si="105"/>
        <v>80000</v>
      </c>
      <c r="AJ62" s="24">
        <f t="shared" si="105"/>
        <v>80000</v>
      </c>
      <c r="AK62" s="24">
        <f t="shared" si="105"/>
        <v>80000</v>
      </c>
      <c r="AL62" s="24">
        <f t="shared" si="105"/>
        <v>80000</v>
      </c>
      <c r="AM62" s="24">
        <f t="shared" si="105"/>
        <v>80000</v>
      </c>
      <c r="AN62" s="24">
        <f t="shared" si="105"/>
        <v>80000</v>
      </c>
      <c r="AO62" s="24">
        <f t="shared" si="105"/>
        <v>80000</v>
      </c>
      <c r="AP62" s="24">
        <f t="shared" si="105"/>
        <v>80000</v>
      </c>
      <c r="AQ62" s="24">
        <f t="shared" si="105"/>
        <v>80000</v>
      </c>
      <c r="AR62" s="24">
        <f t="shared" si="105"/>
        <v>80000</v>
      </c>
      <c r="AS62" s="24">
        <f t="shared" si="105"/>
        <v>80000</v>
      </c>
      <c r="AT62" s="24">
        <f t="shared" si="105"/>
        <v>80000</v>
      </c>
      <c r="AU62" s="24">
        <f t="shared" si="105"/>
        <v>80000</v>
      </c>
      <c r="AV62" s="24">
        <f t="shared" si="105"/>
        <v>80000</v>
      </c>
      <c r="AW62" s="24">
        <f t="shared" si="105"/>
        <v>80000</v>
      </c>
      <c r="AX62" s="24">
        <f t="shared" si="105"/>
        <v>80000</v>
      </c>
      <c r="AY62" s="24">
        <f t="shared" si="105"/>
        <v>80000</v>
      </c>
    </row>
    <row r="63" spans="2:51" x14ac:dyDescent="0.25">
      <c r="C63" s="5" t="s">
        <v>171</v>
      </c>
      <c r="D63" s="24">
        <f>+SP!C4-SP!C60</f>
        <v>0</v>
      </c>
      <c r="E63" s="24">
        <f>+SP!D4-SP!D60</f>
        <v>122000</v>
      </c>
      <c r="F63" s="24">
        <f>+SP!E4-SP!E60</f>
        <v>-53680</v>
      </c>
      <c r="G63" s="24">
        <f>+SP!F4-SP!F60</f>
        <v>21960</v>
      </c>
      <c r="H63" s="24">
        <f>+SP!G4-SP!G60</f>
        <v>180800</v>
      </c>
      <c r="I63" s="24">
        <f>+SP!H4-SP!H60</f>
        <v>180000</v>
      </c>
      <c r="J63" s="24">
        <f>+SP!I4-SP!I60</f>
        <v>308000</v>
      </c>
      <c r="K63" s="24">
        <f>+SP!J4-SP!J60</f>
        <v>388000</v>
      </c>
      <c r="L63" s="24">
        <f>+SP!K4-SP!K60</f>
        <v>468000</v>
      </c>
      <c r="M63" s="24">
        <f>+SP!L4-SP!L60</f>
        <v>548000</v>
      </c>
      <c r="N63" s="24">
        <f>+SP!M4-SP!M60</f>
        <v>628000</v>
      </c>
      <c r="O63" s="24">
        <f>+SP!N4-SP!N60</f>
        <v>708000</v>
      </c>
      <c r="P63" s="24">
        <f>+SP!O4-SP!O60</f>
        <v>788000</v>
      </c>
      <c r="Q63" s="24">
        <f>+SP!P4-SP!P60</f>
        <v>868000</v>
      </c>
      <c r="R63" s="24">
        <f>+SP!Q4-SP!Q60</f>
        <v>948000</v>
      </c>
      <c r="S63" s="24">
        <f>+SP!R4-SP!R60</f>
        <v>1028000</v>
      </c>
      <c r="T63" s="24">
        <f>+SP!S4-SP!S60</f>
        <v>1108000</v>
      </c>
      <c r="U63" s="24">
        <f>+SP!T4-SP!T60</f>
        <v>1188000</v>
      </c>
      <c r="V63" s="24">
        <f>+SP!U4-SP!U60</f>
        <v>1268000</v>
      </c>
      <c r="W63" s="24">
        <f>+SP!V4-SP!V60</f>
        <v>1348000</v>
      </c>
      <c r="X63" s="24">
        <f>+SP!W4-SP!W60</f>
        <v>1428000</v>
      </c>
      <c r="Y63" s="24">
        <f>+SP!X4-SP!X60</f>
        <v>1508000</v>
      </c>
      <c r="Z63" s="24">
        <f>+SP!Y4-SP!Y60</f>
        <v>1588000</v>
      </c>
      <c r="AA63" s="24">
        <f>+SP!Z4-SP!Z60</f>
        <v>1668000</v>
      </c>
      <c r="AB63" s="24">
        <f>+SP!AA4-SP!AA60</f>
        <v>1748000</v>
      </c>
      <c r="AC63" s="24">
        <f>+SP!AB4-SP!AB60</f>
        <v>1828000</v>
      </c>
      <c r="AD63" s="24">
        <f>+SP!AC4-SP!AC60</f>
        <v>1908000</v>
      </c>
      <c r="AE63" s="24">
        <f>+SP!AD4-SP!AD60</f>
        <v>1988000</v>
      </c>
      <c r="AF63" s="24">
        <f>+SP!AE4-SP!AE60</f>
        <v>2068000</v>
      </c>
      <c r="AG63" s="24">
        <f>+SP!AF4-SP!AF60</f>
        <v>2148000</v>
      </c>
      <c r="AH63" s="24">
        <f>+SP!AG4-SP!AG60</f>
        <v>2228000</v>
      </c>
      <c r="AI63" s="24">
        <f>+SP!AH4-SP!AH60</f>
        <v>2308000</v>
      </c>
      <c r="AJ63" s="24">
        <f>+SP!AI4-SP!AI60</f>
        <v>2388000</v>
      </c>
      <c r="AK63" s="24">
        <f>+SP!AJ4-SP!AJ60</f>
        <v>2468000</v>
      </c>
      <c r="AL63" s="24">
        <f>+SP!AK4-SP!AK60</f>
        <v>2548000</v>
      </c>
      <c r="AM63" s="24">
        <f>+SP!AL4-SP!AL60</f>
        <v>2628000</v>
      </c>
      <c r="AN63" s="24">
        <f>+SP!AM4-SP!AM60</f>
        <v>2708000</v>
      </c>
      <c r="AO63" s="24">
        <f>+SP!AN4-SP!AN60</f>
        <v>2788000</v>
      </c>
      <c r="AP63" s="24">
        <f>+SP!AO4-SP!AO60</f>
        <v>2868000</v>
      </c>
      <c r="AQ63" s="24">
        <f>+SP!AP4-SP!AP60</f>
        <v>2948000</v>
      </c>
      <c r="AR63" s="24">
        <f>+SP!AQ4-SP!AQ60</f>
        <v>3028000</v>
      </c>
      <c r="AS63" s="24">
        <f>+SP!AR4-SP!AR60</f>
        <v>3108000</v>
      </c>
      <c r="AT63" s="24">
        <f>+SP!AS4-SP!AS60</f>
        <v>3188000</v>
      </c>
      <c r="AU63" s="24">
        <f>+SP!AT4-SP!AT60</f>
        <v>3268000</v>
      </c>
      <c r="AV63" s="24">
        <f>+SP!AU4-SP!AU60</f>
        <v>3348000</v>
      </c>
      <c r="AW63" s="24">
        <f>+SP!AV4-SP!AV60</f>
        <v>3428000</v>
      </c>
      <c r="AX63" s="24">
        <f>+SP!AW4-SP!AW60</f>
        <v>3508000</v>
      </c>
      <c r="AY63" s="24">
        <f>+SP!AX4-SP!AX60</f>
        <v>3588000</v>
      </c>
    </row>
    <row r="64" spans="2:51" x14ac:dyDescent="0.25">
      <c r="C64" s="5" t="s">
        <v>182</v>
      </c>
      <c r="D64" s="24">
        <f>+D62+D63</f>
        <v>122000</v>
      </c>
      <c r="E64" s="24">
        <f t="shared" ref="E64:AE64" si="106">+E62+E63</f>
        <v>-53680</v>
      </c>
      <c r="F64" s="24">
        <f t="shared" si="106"/>
        <v>21960</v>
      </c>
      <c r="G64" s="24">
        <f t="shared" si="106"/>
        <v>180800</v>
      </c>
      <c r="H64" s="24">
        <f t="shared" si="106"/>
        <v>180000</v>
      </c>
      <c r="I64" s="24">
        <f t="shared" si="106"/>
        <v>308000</v>
      </c>
      <c r="J64" s="24">
        <f t="shared" si="106"/>
        <v>388000</v>
      </c>
      <c r="K64" s="24">
        <f t="shared" si="106"/>
        <v>468000</v>
      </c>
      <c r="L64" s="24">
        <f t="shared" si="106"/>
        <v>548000</v>
      </c>
      <c r="M64" s="24">
        <f t="shared" si="106"/>
        <v>628000</v>
      </c>
      <c r="N64" s="24">
        <f t="shared" si="106"/>
        <v>708000</v>
      </c>
      <c r="O64" s="24">
        <f t="shared" si="106"/>
        <v>788000</v>
      </c>
      <c r="P64" s="24">
        <f t="shared" si="106"/>
        <v>868000</v>
      </c>
      <c r="Q64" s="24">
        <f t="shared" si="106"/>
        <v>948000</v>
      </c>
      <c r="R64" s="24">
        <f t="shared" si="106"/>
        <v>1028000</v>
      </c>
      <c r="S64" s="24">
        <f t="shared" si="106"/>
        <v>1108000</v>
      </c>
      <c r="T64" s="24">
        <f t="shared" si="106"/>
        <v>1188000</v>
      </c>
      <c r="U64" s="24">
        <f t="shared" si="106"/>
        <v>1268000</v>
      </c>
      <c r="V64" s="24">
        <f t="shared" si="106"/>
        <v>1348000</v>
      </c>
      <c r="W64" s="24">
        <f t="shared" si="106"/>
        <v>1428000</v>
      </c>
      <c r="X64" s="24">
        <f t="shared" si="106"/>
        <v>1508000</v>
      </c>
      <c r="Y64" s="24">
        <f t="shared" si="106"/>
        <v>1588000</v>
      </c>
      <c r="Z64" s="24">
        <f t="shared" si="106"/>
        <v>1668000</v>
      </c>
      <c r="AA64" s="24">
        <f t="shared" si="106"/>
        <v>1748000</v>
      </c>
      <c r="AB64" s="24">
        <f t="shared" si="106"/>
        <v>1828000</v>
      </c>
      <c r="AC64" s="24">
        <f t="shared" si="106"/>
        <v>1908000</v>
      </c>
      <c r="AD64" s="24">
        <f t="shared" si="106"/>
        <v>1988000</v>
      </c>
      <c r="AE64" s="24">
        <f t="shared" si="106"/>
        <v>2068000</v>
      </c>
      <c r="AF64" s="24">
        <f>+AF62+AF63</f>
        <v>2148000</v>
      </c>
      <c r="AG64" s="24">
        <f t="shared" ref="AG64" si="107">+AG62+AG63</f>
        <v>2228000</v>
      </c>
      <c r="AH64" s="24">
        <f t="shared" ref="AH64" si="108">+AH62+AH63</f>
        <v>2308000</v>
      </c>
      <c r="AI64" s="24">
        <f t="shared" ref="AI64" si="109">+AI62+AI63</f>
        <v>2388000</v>
      </c>
      <c r="AJ64" s="24">
        <f t="shared" ref="AJ64" si="110">+AJ62+AJ63</f>
        <v>2468000</v>
      </c>
      <c r="AK64" s="24">
        <f t="shared" ref="AK64" si="111">+AK62+AK63</f>
        <v>2548000</v>
      </c>
      <c r="AL64" s="24">
        <f t="shared" ref="AL64" si="112">+AL62+AL63</f>
        <v>2628000</v>
      </c>
      <c r="AM64" s="24">
        <f t="shared" ref="AM64" si="113">+AM62+AM63</f>
        <v>2708000</v>
      </c>
      <c r="AN64" s="24">
        <f t="shared" ref="AN64" si="114">+AN62+AN63</f>
        <v>2788000</v>
      </c>
      <c r="AO64" s="24">
        <f t="shared" ref="AO64" si="115">+AO62+AO63</f>
        <v>2868000</v>
      </c>
      <c r="AP64" s="24">
        <f t="shared" ref="AP64" si="116">+AP62+AP63</f>
        <v>2948000</v>
      </c>
      <c r="AQ64" s="24">
        <f t="shared" ref="AQ64" si="117">+AQ62+AQ63</f>
        <v>3028000</v>
      </c>
      <c r="AR64" s="24">
        <f t="shared" ref="AR64" si="118">+AR62+AR63</f>
        <v>3108000</v>
      </c>
      <c r="AS64" s="24">
        <f t="shared" ref="AS64" si="119">+AS62+AS63</f>
        <v>3188000</v>
      </c>
      <c r="AT64" s="24">
        <f t="shared" ref="AT64" si="120">+AT62+AT63</f>
        <v>3268000</v>
      </c>
      <c r="AU64" s="24">
        <f t="shared" ref="AU64" si="121">+AU62+AU63</f>
        <v>3348000</v>
      </c>
      <c r="AV64" s="24">
        <f t="shared" ref="AV64" si="122">+AV62+AV63</f>
        <v>3428000</v>
      </c>
      <c r="AW64" s="24">
        <f t="shared" ref="AW64" si="123">+AW62+AW63</f>
        <v>3508000</v>
      </c>
      <c r="AX64" s="24">
        <f t="shared" ref="AX64" si="124">+AX62+AX63</f>
        <v>3588000</v>
      </c>
      <c r="AY64" s="24">
        <f t="shared" ref="AY64" si="125">+AY62+AY63</f>
        <v>3668000</v>
      </c>
    </row>
    <row r="67" spans="4:4" x14ac:dyDescent="0.25">
      <c r="D67" s="16"/>
    </row>
  </sheetData>
  <mergeCells count="8">
    <mergeCell ref="B58:C58"/>
    <mergeCell ref="B62:C62"/>
    <mergeCell ref="B2:C2"/>
    <mergeCell ref="B11:C11"/>
    <mergeCell ref="B17:C17"/>
    <mergeCell ref="B35:C35"/>
    <mergeCell ref="B52:C52"/>
    <mergeCell ref="B54:C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Z139"/>
  <sheetViews>
    <sheetView showGridLines="0" workbookViewId="0">
      <selection activeCell="B95" sqref="B95"/>
    </sheetView>
  </sheetViews>
  <sheetFormatPr defaultRowHeight="15" x14ac:dyDescent="0.25"/>
  <cols>
    <col min="2" max="2" width="28.42578125" bestFit="1" customWidth="1"/>
    <col min="3" max="3" width="17.28515625" bestFit="1" customWidth="1"/>
    <col min="4" max="5" width="12.140625" bestFit="1" customWidth="1"/>
    <col min="6" max="6" width="12.28515625" bestFit="1" customWidth="1"/>
    <col min="7" max="7" width="14.42578125" bestFit="1" customWidth="1"/>
    <col min="8" max="39" width="10.5703125" bestFit="1" customWidth="1"/>
  </cols>
  <sheetData>
    <row r="1" spans="2:51" x14ac:dyDescent="0.25">
      <c r="C1" s="21" t="s">
        <v>209</v>
      </c>
      <c r="D1" s="40" t="s">
        <v>210</v>
      </c>
    </row>
    <row r="3" spans="2:51" x14ac:dyDescent="0.25">
      <c r="B3" s="28" t="s">
        <v>248</v>
      </c>
      <c r="C3" s="28"/>
      <c r="D3" s="35">
        <f>+CE!B1</f>
        <v>42005</v>
      </c>
      <c r="E3" s="35">
        <f>+CE!C1</f>
        <v>42036</v>
      </c>
      <c r="F3" s="35">
        <f>+CE!D1</f>
        <v>42064</v>
      </c>
      <c r="G3" s="35">
        <f>+CE!E1</f>
        <v>42095</v>
      </c>
      <c r="H3" s="35">
        <f>+CE!F1</f>
        <v>42125</v>
      </c>
      <c r="I3" s="35">
        <f>+CE!G1</f>
        <v>42156</v>
      </c>
      <c r="J3" s="35">
        <f>+CE!H1</f>
        <v>42186</v>
      </c>
      <c r="K3" s="35">
        <f>+CE!I1</f>
        <v>42217</v>
      </c>
      <c r="L3" s="35">
        <f>+CE!J1</f>
        <v>42248</v>
      </c>
      <c r="M3" s="35">
        <f>+CE!K1</f>
        <v>42278</v>
      </c>
      <c r="N3" s="35">
        <f>+CE!L1</f>
        <v>42309</v>
      </c>
      <c r="O3" s="35">
        <f>+CE!M1</f>
        <v>42339</v>
      </c>
      <c r="P3" s="35">
        <f>+CE!N1</f>
        <v>42370</v>
      </c>
      <c r="Q3" s="35">
        <f>+CE!O1</f>
        <v>42401</v>
      </c>
      <c r="R3" s="35">
        <f>+CE!P1</f>
        <v>42430</v>
      </c>
      <c r="S3" s="35">
        <f>+CE!Q1</f>
        <v>42461</v>
      </c>
      <c r="T3" s="35">
        <f>+CE!R1</f>
        <v>42491</v>
      </c>
      <c r="U3" s="35">
        <f>+CE!S1</f>
        <v>42522</v>
      </c>
      <c r="V3" s="35">
        <f>+CE!T1</f>
        <v>42552</v>
      </c>
      <c r="W3" s="35">
        <f>+CE!U1</f>
        <v>42583</v>
      </c>
      <c r="X3" s="35">
        <f>+CE!V1</f>
        <v>42614</v>
      </c>
      <c r="Y3" s="35">
        <f>+CE!W1</f>
        <v>42644</v>
      </c>
      <c r="Z3" s="35">
        <f>+CE!X1</f>
        <v>42675</v>
      </c>
      <c r="AA3" s="35">
        <f>+CE!Y1</f>
        <v>42705</v>
      </c>
      <c r="AB3" s="35">
        <f>+CE!Z1</f>
        <v>42736</v>
      </c>
      <c r="AC3" s="35">
        <f>+CE!AA1</f>
        <v>42767</v>
      </c>
      <c r="AD3" s="35">
        <f>+CE!AB1</f>
        <v>42795</v>
      </c>
      <c r="AE3" s="35">
        <f>+CE!AC1</f>
        <v>42826</v>
      </c>
      <c r="AF3" s="35">
        <f>+CE!AD1</f>
        <v>42856</v>
      </c>
      <c r="AG3" s="35">
        <f>+CE!AE1</f>
        <v>42887</v>
      </c>
      <c r="AH3" s="35">
        <f>+CE!AF1</f>
        <v>42917</v>
      </c>
      <c r="AI3" s="35">
        <f>+CE!AG1</f>
        <v>42948</v>
      </c>
      <c r="AJ3" s="35">
        <f>+CE!AH1</f>
        <v>42979</v>
      </c>
      <c r="AK3" s="35">
        <f>+CE!AI1</f>
        <v>43009</v>
      </c>
      <c r="AL3" s="35">
        <f>+CE!AJ1</f>
        <v>43040</v>
      </c>
      <c r="AM3" s="35">
        <f>+CE!AK1</f>
        <v>43070</v>
      </c>
      <c r="AN3" s="35">
        <f>+CE!AL1</f>
        <v>43101</v>
      </c>
      <c r="AO3" s="35">
        <f>+CE!AM1</f>
        <v>43132</v>
      </c>
      <c r="AP3" s="35">
        <f>+CE!AN1</f>
        <v>43160</v>
      </c>
      <c r="AQ3" s="35">
        <f>+CE!AO1</f>
        <v>43191</v>
      </c>
      <c r="AR3" s="35">
        <f>+CE!AP1</f>
        <v>43221</v>
      </c>
      <c r="AS3" s="35">
        <f>+CE!AQ1</f>
        <v>43252</v>
      </c>
      <c r="AT3" s="35">
        <f>+CE!AR1</f>
        <v>43282</v>
      </c>
      <c r="AU3" s="35">
        <f>+CE!AS1</f>
        <v>43313</v>
      </c>
      <c r="AV3" s="35">
        <f>+CE!AT1</f>
        <v>43344</v>
      </c>
      <c r="AW3" s="35">
        <f>+CE!AU1</f>
        <v>43374</v>
      </c>
      <c r="AX3" s="35">
        <f>+CE!AV1</f>
        <v>43405</v>
      </c>
      <c r="AY3" s="35">
        <f>+CE!AW1</f>
        <v>43435</v>
      </c>
    </row>
    <row r="4" spans="2:51" x14ac:dyDescent="0.25">
      <c r="B4" t="str">
        <f>+M_Vendite!A4</f>
        <v>Prodotto 1</v>
      </c>
      <c r="D4" s="21">
        <v>60</v>
      </c>
      <c r="E4" s="21">
        <v>60</v>
      </c>
      <c r="F4" s="21">
        <v>60</v>
      </c>
      <c r="G4" s="21">
        <v>60</v>
      </c>
      <c r="H4" s="21">
        <v>60</v>
      </c>
      <c r="I4" s="21">
        <v>60</v>
      </c>
      <c r="J4" s="21">
        <v>60</v>
      </c>
      <c r="K4" s="21">
        <v>60</v>
      </c>
      <c r="L4" s="21">
        <v>60</v>
      </c>
      <c r="M4" s="21">
        <v>60</v>
      </c>
      <c r="N4" s="21">
        <v>60</v>
      </c>
      <c r="O4" s="21">
        <v>60</v>
      </c>
      <c r="P4" s="21">
        <v>60</v>
      </c>
      <c r="Q4" s="21">
        <v>60</v>
      </c>
      <c r="R4" s="21">
        <v>60</v>
      </c>
      <c r="S4" s="21">
        <v>60</v>
      </c>
      <c r="T4" s="21">
        <v>60</v>
      </c>
      <c r="U4" s="21">
        <v>60</v>
      </c>
      <c r="V4" s="21">
        <v>60</v>
      </c>
      <c r="W4" s="21">
        <v>60</v>
      </c>
      <c r="X4" s="21">
        <v>60</v>
      </c>
      <c r="Y4" s="21">
        <v>60</v>
      </c>
      <c r="Z4" s="21">
        <v>60</v>
      </c>
      <c r="AA4" s="21">
        <v>60</v>
      </c>
      <c r="AB4" s="21">
        <v>60</v>
      </c>
      <c r="AC4" s="21">
        <v>60</v>
      </c>
      <c r="AD4" s="21">
        <v>60</v>
      </c>
      <c r="AE4" s="21">
        <v>60</v>
      </c>
      <c r="AF4" s="21">
        <v>60</v>
      </c>
      <c r="AG4" s="21">
        <v>60</v>
      </c>
      <c r="AH4" s="21">
        <v>60</v>
      </c>
      <c r="AI4" s="21">
        <v>60</v>
      </c>
      <c r="AJ4" s="21">
        <v>60</v>
      </c>
      <c r="AK4" s="21">
        <v>60</v>
      </c>
      <c r="AL4" s="21">
        <v>60</v>
      </c>
      <c r="AM4" s="21">
        <v>60</v>
      </c>
      <c r="AN4" s="21">
        <v>60</v>
      </c>
      <c r="AO4" s="21">
        <v>60</v>
      </c>
      <c r="AP4" s="21">
        <v>60</v>
      </c>
      <c r="AQ4" s="21">
        <v>60</v>
      </c>
      <c r="AR4" s="21">
        <v>60</v>
      </c>
      <c r="AS4" s="21">
        <v>60</v>
      </c>
      <c r="AT4" s="21">
        <v>60</v>
      </c>
      <c r="AU4" s="21">
        <v>60</v>
      </c>
      <c r="AV4" s="21">
        <v>60</v>
      </c>
      <c r="AW4" s="21">
        <v>60</v>
      </c>
      <c r="AX4" s="21">
        <v>60</v>
      </c>
      <c r="AY4" s="21">
        <v>60</v>
      </c>
    </row>
    <row r="5" spans="2:51" x14ac:dyDescent="0.25">
      <c r="B5" t="str">
        <f>+M_Vendite!A5</f>
        <v>Prodotto 2</v>
      </c>
      <c r="D5" s="21">
        <v>60</v>
      </c>
      <c r="E5" s="21">
        <v>60</v>
      </c>
      <c r="F5" s="21">
        <v>60</v>
      </c>
      <c r="G5" s="21">
        <v>60</v>
      </c>
      <c r="H5" s="21">
        <v>60</v>
      </c>
      <c r="I5" s="21">
        <v>60</v>
      </c>
      <c r="J5" s="21">
        <v>60</v>
      </c>
      <c r="K5" s="21">
        <v>60</v>
      </c>
      <c r="L5" s="21">
        <v>60</v>
      </c>
      <c r="M5" s="21">
        <v>60</v>
      </c>
      <c r="N5" s="21">
        <v>60</v>
      </c>
      <c r="O5" s="21">
        <v>60</v>
      </c>
      <c r="P5" s="21">
        <v>60</v>
      </c>
      <c r="Q5" s="21">
        <v>60</v>
      </c>
      <c r="R5" s="21">
        <v>60</v>
      </c>
      <c r="S5" s="21">
        <v>60</v>
      </c>
      <c r="T5" s="21">
        <v>60</v>
      </c>
      <c r="U5" s="21">
        <v>60</v>
      </c>
      <c r="V5" s="21">
        <v>60</v>
      </c>
      <c r="W5" s="21">
        <v>60</v>
      </c>
      <c r="X5" s="21">
        <v>60</v>
      </c>
      <c r="Y5" s="21">
        <v>60</v>
      </c>
      <c r="Z5" s="21">
        <v>60</v>
      </c>
      <c r="AA5" s="21">
        <v>60</v>
      </c>
      <c r="AB5" s="21">
        <v>60</v>
      </c>
      <c r="AC5" s="21">
        <v>60</v>
      </c>
      <c r="AD5" s="21">
        <v>60</v>
      </c>
      <c r="AE5" s="21">
        <v>60</v>
      </c>
      <c r="AF5" s="21">
        <v>60</v>
      </c>
      <c r="AG5" s="21">
        <v>60</v>
      </c>
      <c r="AH5" s="21">
        <v>60</v>
      </c>
      <c r="AI5" s="21">
        <v>60</v>
      </c>
      <c r="AJ5" s="21">
        <v>60</v>
      </c>
      <c r="AK5" s="21">
        <v>60</v>
      </c>
      <c r="AL5" s="21">
        <v>60</v>
      </c>
      <c r="AM5" s="21">
        <v>60</v>
      </c>
      <c r="AN5" s="21">
        <v>60</v>
      </c>
      <c r="AO5" s="21">
        <v>60</v>
      </c>
      <c r="AP5" s="21">
        <v>60</v>
      </c>
      <c r="AQ5" s="21">
        <v>60</v>
      </c>
      <c r="AR5" s="21">
        <v>60</v>
      </c>
      <c r="AS5" s="21">
        <v>60</v>
      </c>
      <c r="AT5" s="21">
        <v>60</v>
      </c>
      <c r="AU5" s="21">
        <v>60</v>
      </c>
      <c r="AV5" s="21">
        <v>60</v>
      </c>
      <c r="AW5" s="21">
        <v>60</v>
      </c>
      <c r="AX5" s="21">
        <v>60</v>
      </c>
      <c r="AY5" s="21">
        <v>60</v>
      </c>
    </row>
    <row r="6" spans="2:51" x14ac:dyDescent="0.25">
      <c r="B6" t="str">
        <f>+M_Vendite!A6</f>
        <v>Prodotto 3</v>
      </c>
      <c r="D6" s="21">
        <v>60</v>
      </c>
      <c r="E6" s="21">
        <v>60</v>
      </c>
      <c r="F6" s="21">
        <v>60</v>
      </c>
      <c r="G6" s="21">
        <v>60</v>
      </c>
      <c r="H6" s="21">
        <v>60</v>
      </c>
      <c r="I6" s="21">
        <v>60</v>
      </c>
      <c r="J6" s="21">
        <v>60</v>
      </c>
      <c r="K6" s="21">
        <v>60</v>
      </c>
      <c r="L6" s="21">
        <v>60</v>
      </c>
      <c r="M6" s="21">
        <v>60</v>
      </c>
      <c r="N6" s="21">
        <v>60</v>
      </c>
      <c r="O6" s="21">
        <v>60</v>
      </c>
      <c r="P6" s="21">
        <v>60</v>
      </c>
      <c r="Q6" s="21">
        <v>60</v>
      </c>
      <c r="R6" s="21">
        <v>60</v>
      </c>
      <c r="S6" s="21">
        <v>60</v>
      </c>
      <c r="T6" s="21">
        <v>60</v>
      </c>
      <c r="U6" s="21">
        <v>60</v>
      </c>
      <c r="V6" s="21">
        <v>60</v>
      </c>
      <c r="W6" s="21">
        <v>60</v>
      </c>
      <c r="X6" s="21">
        <v>60</v>
      </c>
      <c r="Y6" s="21">
        <v>60</v>
      </c>
      <c r="Z6" s="21">
        <v>60</v>
      </c>
      <c r="AA6" s="21">
        <v>60</v>
      </c>
      <c r="AB6" s="21">
        <v>60</v>
      </c>
      <c r="AC6" s="21">
        <v>60</v>
      </c>
      <c r="AD6" s="21">
        <v>60</v>
      </c>
      <c r="AE6" s="21">
        <v>60</v>
      </c>
      <c r="AF6" s="21">
        <v>60</v>
      </c>
      <c r="AG6" s="21">
        <v>60</v>
      </c>
      <c r="AH6" s="21">
        <v>60</v>
      </c>
      <c r="AI6" s="21">
        <v>60</v>
      </c>
      <c r="AJ6" s="21">
        <v>60</v>
      </c>
      <c r="AK6" s="21">
        <v>60</v>
      </c>
      <c r="AL6" s="21">
        <v>60</v>
      </c>
      <c r="AM6" s="21">
        <v>60</v>
      </c>
      <c r="AN6" s="21">
        <v>60</v>
      </c>
      <c r="AO6" s="21">
        <v>60</v>
      </c>
      <c r="AP6" s="21">
        <v>60</v>
      </c>
      <c r="AQ6" s="21">
        <v>60</v>
      </c>
      <c r="AR6" s="21">
        <v>60</v>
      </c>
      <c r="AS6" s="21">
        <v>60</v>
      </c>
      <c r="AT6" s="21">
        <v>60</v>
      </c>
      <c r="AU6" s="21">
        <v>60</v>
      </c>
      <c r="AV6" s="21">
        <v>60</v>
      </c>
      <c r="AW6" s="21">
        <v>60</v>
      </c>
      <c r="AX6" s="21">
        <v>60</v>
      </c>
      <c r="AY6" s="21">
        <v>60</v>
      </c>
    </row>
    <row r="7" spans="2:51" x14ac:dyDescent="0.25">
      <c r="B7" t="str">
        <f>+M_Vendite!A7</f>
        <v>Prodotto 4</v>
      </c>
      <c r="D7" s="21">
        <v>60</v>
      </c>
      <c r="E7" s="21">
        <v>60</v>
      </c>
      <c r="F7" s="21">
        <v>60</v>
      </c>
      <c r="G7" s="21">
        <v>60</v>
      </c>
      <c r="H7" s="21">
        <v>60</v>
      </c>
      <c r="I7" s="21">
        <v>60</v>
      </c>
      <c r="J7" s="21">
        <v>60</v>
      </c>
      <c r="K7" s="21">
        <v>60</v>
      </c>
      <c r="L7" s="21">
        <v>60</v>
      </c>
      <c r="M7" s="21">
        <v>60</v>
      </c>
      <c r="N7" s="21">
        <v>60</v>
      </c>
      <c r="O7" s="21">
        <v>60</v>
      </c>
      <c r="P7" s="21">
        <v>60</v>
      </c>
      <c r="Q7" s="21">
        <v>60</v>
      </c>
      <c r="R7" s="21">
        <v>60</v>
      </c>
      <c r="S7" s="21">
        <v>60</v>
      </c>
      <c r="T7" s="21">
        <v>60</v>
      </c>
      <c r="U7" s="21">
        <v>60</v>
      </c>
      <c r="V7" s="21">
        <v>60</v>
      </c>
      <c r="W7" s="21">
        <v>60</v>
      </c>
      <c r="X7" s="21">
        <v>60</v>
      </c>
      <c r="Y7" s="21">
        <v>60</v>
      </c>
      <c r="Z7" s="21">
        <v>60</v>
      </c>
      <c r="AA7" s="21">
        <v>60</v>
      </c>
      <c r="AB7" s="21">
        <v>60</v>
      </c>
      <c r="AC7" s="21">
        <v>60</v>
      </c>
      <c r="AD7" s="21">
        <v>60</v>
      </c>
      <c r="AE7" s="21">
        <v>60</v>
      </c>
      <c r="AF7" s="21">
        <v>60</v>
      </c>
      <c r="AG7" s="21">
        <v>60</v>
      </c>
      <c r="AH7" s="21">
        <v>60</v>
      </c>
      <c r="AI7" s="21">
        <v>60</v>
      </c>
      <c r="AJ7" s="21">
        <v>60</v>
      </c>
      <c r="AK7" s="21">
        <v>60</v>
      </c>
      <c r="AL7" s="21">
        <v>60</v>
      </c>
      <c r="AM7" s="21">
        <v>60</v>
      </c>
      <c r="AN7" s="21">
        <v>60</v>
      </c>
      <c r="AO7" s="21">
        <v>60</v>
      </c>
      <c r="AP7" s="21">
        <v>60</v>
      </c>
      <c r="AQ7" s="21">
        <v>60</v>
      </c>
      <c r="AR7" s="21">
        <v>60</v>
      </c>
      <c r="AS7" s="21">
        <v>60</v>
      </c>
      <c r="AT7" s="21">
        <v>60</v>
      </c>
      <c r="AU7" s="21">
        <v>60</v>
      </c>
      <c r="AV7" s="21">
        <v>60</v>
      </c>
      <c r="AW7" s="21">
        <v>60</v>
      </c>
      <c r="AX7" s="21">
        <v>60</v>
      </c>
      <c r="AY7" s="21">
        <v>60</v>
      </c>
    </row>
    <row r="8" spans="2:51" x14ac:dyDescent="0.25">
      <c r="B8" t="str">
        <f>+M_Vendite!A8</f>
        <v>Prodotto 5</v>
      </c>
      <c r="D8" s="21">
        <v>60</v>
      </c>
      <c r="E8" s="21">
        <v>60</v>
      </c>
      <c r="F8" s="21">
        <v>60</v>
      </c>
      <c r="G8" s="21">
        <v>60</v>
      </c>
      <c r="H8" s="21">
        <v>60</v>
      </c>
      <c r="I8" s="21">
        <v>60</v>
      </c>
      <c r="J8" s="21">
        <v>60</v>
      </c>
      <c r="K8" s="21">
        <v>60</v>
      </c>
      <c r="L8" s="21">
        <v>60</v>
      </c>
      <c r="M8" s="21">
        <v>60</v>
      </c>
      <c r="N8" s="21">
        <v>60</v>
      </c>
      <c r="O8" s="21">
        <v>60</v>
      </c>
      <c r="P8" s="21">
        <v>60</v>
      </c>
      <c r="Q8" s="21">
        <v>60</v>
      </c>
      <c r="R8" s="21">
        <v>60</v>
      </c>
      <c r="S8" s="21">
        <v>60</v>
      </c>
      <c r="T8" s="21">
        <v>60</v>
      </c>
      <c r="U8" s="21">
        <v>60</v>
      </c>
      <c r="V8" s="21">
        <v>60</v>
      </c>
      <c r="W8" s="21">
        <v>60</v>
      </c>
      <c r="X8" s="21">
        <v>60</v>
      </c>
      <c r="Y8" s="21">
        <v>60</v>
      </c>
      <c r="Z8" s="21">
        <v>60</v>
      </c>
      <c r="AA8" s="21">
        <v>60</v>
      </c>
      <c r="AB8" s="21">
        <v>60</v>
      </c>
      <c r="AC8" s="21">
        <v>60</v>
      </c>
      <c r="AD8" s="21">
        <v>60</v>
      </c>
      <c r="AE8" s="21">
        <v>60</v>
      </c>
      <c r="AF8" s="21">
        <v>60</v>
      </c>
      <c r="AG8" s="21">
        <v>60</v>
      </c>
      <c r="AH8" s="21">
        <v>60</v>
      </c>
      <c r="AI8" s="21">
        <v>60</v>
      </c>
      <c r="AJ8" s="21">
        <v>60</v>
      </c>
      <c r="AK8" s="21">
        <v>60</v>
      </c>
      <c r="AL8" s="21">
        <v>60</v>
      </c>
      <c r="AM8" s="21">
        <v>60</v>
      </c>
      <c r="AN8" s="21">
        <v>60</v>
      </c>
      <c r="AO8" s="21">
        <v>60</v>
      </c>
      <c r="AP8" s="21">
        <v>60</v>
      </c>
      <c r="AQ8" s="21">
        <v>60</v>
      </c>
      <c r="AR8" s="21">
        <v>60</v>
      </c>
      <c r="AS8" s="21">
        <v>60</v>
      </c>
      <c r="AT8" s="21">
        <v>60</v>
      </c>
      <c r="AU8" s="21">
        <v>60</v>
      </c>
      <c r="AV8" s="21">
        <v>60</v>
      </c>
      <c r="AW8" s="21">
        <v>60</v>
      </c>
      <c r="AX8" s="21">
        <v>60</v>
      </c>
      <c r="AY8" s="21">
        <v>60</v>
      </c>
    </row>
    <row r="9" spans="2:51" x14ac:dyDescent="0.25">
      <c r="B9" t="str">
        <f>+M_Vendite!A9</f>
        <v>Prodotto 6</v>
      </c>
      <c r="D9" s="21">
        <v>60</v>
      </c>
      <c r="E9" s="21">
        <v>60</v>
      </c>
      <c r="F9" s="21">
        <v>60</v>
      </c>
      <c r="G9" s="21">
        <v>60</v>
      </c>
      <c r="H9" s="21">
        <v>60</v>
      </c>
      <c r="I9" s="21">
        <v>60</v>
      </c>
      <c r="J9" s="21">
        <v>60</v>
      </c>
      <c r="K9" s="21">
        <v>60</v>
      </c>
      <c r="L9" s="21">
        <v>60</v>
      </c>
      <c r="M9" s="21">
        <v>60</v>
      </c>
      <c r="N9" s="21">
        <v>60</v>
      </c>
      <c r="O9" s="21">
        <v>60</v>
      </c>
      <c r="P9" s="21">
        <v>60</v>
      </c>
      <c r="Q9" s="21">
        <v>60</v>
      </c>
      <c r="R9" s="21">
        <v>60</v>
      </c>
      <c r="S9" s="21">
        <v>60</v>
      </c>
      <c r="T9" s="21">
        <v>60</v>
      </c>
      <c r="U9" s="21">
        <v>60</v>
      </c>
      <c r="V9" s="21">
        <v>60</v>
      </c>
      <c r="W9" s="21">
        <v>60</v>
      </c>
      <c r="X9" s="21">
        <v>60</v>
      </c>
      <c r="Y9" s="21">
        <v>60</v>
      </c>
      <c r="Z9" s="21">
        <v>60</v>
      </c>
      <c r="AA9" s="21">
        <v>60</v>
      </c>
      <c r="AB9" s="21">
        <v>60</v>
      </c>
      <c r="AC9" s="21">
        <v>60</v>
      </c>
      <c r="AD9" s="21">
        <v>60</v>
      </c>
      <c r="AE9" s="21">
        <v>60</v>
      </c>
      <c r="AF9" s="21">
        <v>60</v>
      </c>
      <c r="AG9" s="21">
        <v>60</v>
      </c>
      <c r="AH9" s="21">
        <v>60</v>
      </c>
      <c r="AI9" s="21">
        <v>60</v>
      </c>
      <c r="AJ9" s="21">
        <v>60</v>
      </c>
      <c r="AK9" s="21">
        <v>60</v>
      </c>
      <c r="AL9" s="21">
        <v>60</v>
      </c>
      <c r="AM9" s="21">
        <v>60</v>
      </c>
      <c r="AN9" s="21">
        <v>60</v>
      </c>
      <c r="AO9" s="21">
        <v>60</v>
      </c>
      <c r="AP9" s="21">
        <v>60</v>
      </c>
      <c r="AQ9" s="21">
        <v>60</v>
      </c>
      <c r="AR9" s="21">
        <v>60</v>
      </c>
      <c r="AS9" s="21">
        <v>60</v>
      </c>
      <c r="AT9" s="21">
        <v>60</v>
      </c>
      <c r="AU9" s="21">
        <v>60</v>
      </c>
      <c r="AV9" s="21">
        <v>60</v>
      </c>
      <c r="AW9" s="21">
        <v>60</v>
      </c>
      <c r="AX9" s="21">
        <v>60</v>
      </c>
      <c r="AY9" s="21">
        <v>60</v>
      </c>
    </row>
    <row r="10" spans="2:51" x14ac:dyDescent="0.25">
      <c r="B10" t="str">
        <f>+M_Vendite!A10</f>
        <v>Prodotto 7</v>
      </c>
      <c r="D10" s="21">
        <v>60</v>
      </c>
      <c r="E10" s="21">
        <v>60</v>
      </c>
      <c r="F10" s="21">
        <v>60</v>
      </c>
      <c r="G10" s="21">
        <v>60</v>
      </c>
      <c r="H10" s="21">
        <v>60</v>
      </c>
      <c r="I10" s="21">
        <v>60</v>
      </c>
      <c r="J10" s="21">
        <v>60</v>
      </c>
      <c r="K10" s="21">
        <v>60</v>
      </c>
      <c r="L10" s="21">
        <v>60</v>
      </c>
      <c r="M10" s="21">
        <v>60</v>
      </c>
      <c r="N10" s="21">
        <v>60</v>
      </c>
      <c r="O10" s="21">
        <v>60</v>
      </c>
      <c r="P10" s="21">
        <v>60</v>
      </c>
      <c r="Q10" s="21">
        <v>60</v>
      </c>
      <c r="R10" s="21">
        <v>60</v>
      </c>
      <c r="S10" s="21">
        <v>60</v>
      </c>
      <c r="T10" s="21">
        <v>60</v>
      </c>
      <c r="U10" s="21">
        <v>60</v>
      </c>
      <c r="V10" s="21">
        <v>60</v>
      </c>
      <c r="W10" s="21">
        <v>60</v>
      </c>
      <c r="X10" s="21">
        <v>60</v>
      </c>
      <c r="Y10" s="21">
        <v>60</v>
      </c>
      <c r="Z10" s="21">
        <v>60</v>
      </c>
      <c r="AA10" s="21">
        <v>60</v>
      </c>
      <c r="AB10" s="21">
        <v>60</v>
      </c>
      <c r="AC10" s="21">
        <v>60</v>
      </c>
      <c r="AD10" s="21">
        <v>60</v>
      </c>
      <c r="AE10" s="21">
        <v>60</v>
      </c>
      <c r="AF10" s="21">
        <v>60</v>
      </c>
      <c r="AG10" s="21">
        <v>60</v>
      </c>
      <c r="AH10" s="21">
        <v>60</v>
      </c>
      <c r="AI10" s="21">
        <v>60</v>
      </c>
      <c r="AJ10" s="21">
        <v>60</v>
      </c>
      <c r="AK10" s="21">
        <v>60</v>
      </c>
      <c r="AL10" s="21">
        <v>60</v>
      </c>
      <c r="AM10" s="21">
        <v>60</v>
      </c>
      <c r="AN10" s="21">
        <v>60</v>
      </c>
      <c r="AO10" s="21">
        <v>60</v>
      </c>
      <c r="AP10" s="21">
        <v>60</v>
      </c>
      <c r="AQ10" s="21">
        <v>60</v>
      </c>
      <c r="AR10" s="21">
        <v>60</v>
      </c>
      <c r="AS10" s="21">
        <v>60</v>
      </c>
      <c r="AT10" s="21">
        <v>60</v>
      </c>
      <c r="AU10" s="21">
        <v>60</v>
      </c>
      <c r="AV10" s="21">
        <v>60</v>
      </c>
      <c r="AW10" s="21">
        <v>60</v>
      </c>
      <c r="AX10" s="21">
        <v>60</v>
      </c>
      <c r="AY10" s="21">
        <v>60</v>
      </c>
    </row>
    <row r="11" spans="2:51" x14ac:dyDescent="0.25">
      <c r="B11" t="str">
        <f>+M_Vendite!A11</f>
        <v>Prodotto 8</v>
      </c>
      <c r="D11" s="21">
        <v>60</v>
      </c>
      <c r="E11" s="21">
        <v>60</v>
      </c>
      <c r="F11" s="21">
        <v>60</v>
      </c>
      <c r="G11" s="21">
        <v>60</v>
      </c>
      <c r="H11" s="21">
        <v>60</v>
      </c>
      <c r="I11" s="21">
        <v>60</v>
      </c>
      <c r="J11" s="21">
        <v>60</v>
      </c>
      <c r="K11" s="21">
        <v>60</v>
      </c>
      <c r="L11" s="21">
        <v>60</v>
      </c>
      <c r="M11" s="21">
        <v>60</v>
      </c>
      <c r="N11" s="21">
        <v>60</v>
      </c>
      <c r="O11" s="21">
        <v>60</v>
      </c>
      <c r="P11" s="21">
        <v>60</v>
      </c>
      <c r="Q11" s="21">
        <v>60</v>
      </c>
      <c r="R11" s="21">
        <v>60</v>
      </c>
      <c r="S11" s="21">
        <v>60</v>
      </c>
      <c r="T11" s="21">
        <v>60</v>
      </c>
      <c r="U11" s="21">
        <v>60</v>
      </c>
      <c r="V11" s="21">
        <v>60</v>
      </c>
      <c r="W11" s="21">
        <v>60</v>
      </c>
      <c r="X11" s="21">
        <v>60</v>
      </c>
      <c r="Y11" s="21">
        <v>60</v>
      </c>
      <c r="Z11" s="21">
        <v>60</v>
      </c>
      <c r="AA11" s="21">
        <v>60</v>
      </c>
      <c r="AB11" s="21">
        <v>60</v>
      </c>
      <c r="AC11" s="21">
        <v>60</v>
      </c>
      <c r="AD11" s="21">
        <v>60</v>
      </c>
      <c r="AE11" s="21">
        <v>60</v>
      </c>
      <c r="AF11" s="21">
        <v>60</v>
      </c>
      <c r="AG11" s="21">
        <v>60</v>
      </c>
      <c r="AH11" s="21">
        <v>60</v>
      </c>
      <c r="AI11" s="21">
        <v>60</v>
      </c>
      <c r="AJ11" s="21">
        <v>60</v>
      </c>
      <c r="AK11" s="21">
        <v>60</v>
      </c>
      <c r="AL11" s="21">
        <v>60</v>
      </c>
      <c r="AM11" s="21">
        <v>60</v>
      </c>
      <c r="AN11" s="21">
        <v>60</v>
      </c>
      <c r="AO11" s="21">
        <v>60</v>
      </c>
      <c r="AP11" s="21">
        <v>60</v>
      </c>
      <c r="AQ11" s="21">
        <v>60</v>
      </c>
      <c r="AR11" s="21">
        <v>60</v>
      </c>
      <c r="AS11" s="21">
        <v>60</v>
      </c>
      <c r="AT11" s="21">
        <v>60</v>
      </c>
      <c r="AU11" s="21">
        <v>60</v>
      </c>
      <c r="AV11" s="21">
        <v>60</v>
      </c>
      <c r="AW11" s="21">
        <v>60</v>
      </c>
      <c r="AX11" s="21">
        <v>60</v>
      </c>
      <c r="AY11" s="21">
        <v>60</v>
      </c>
    </row>
    <row r="12" spans="2:51" x14ac:dyDescent="0.25">
      <c r="B12" t="str">
        <f>+M_Vendite!A12</f>
        <v>Prodotto 9</v>
      </c>
      <c r="D12" s="21">
        <v>60</v>
      </c>
      <c r="E12" s="21">
        <v>60</v>
      </c>
      <c r="F12" s="21">
        <v>60</v>
      </c>
      <c r="G12" s="21">
        <v>60</v>
      </c>
      <c r="H12" s="21">
        <v>60</v>
      </c>
      <c r="I12" s="21">
        <v>60</v>
      </c>
      <c r="J12" s="21">
        <v>60</v>
      </c>
      <c r="K12" s="21">
        <v>60</v>
      </c>
      <c r="L12" s="21">
        <v>60</v>
      </c>
      <c r="M12" s="21">
        <v>60</v>
      </c>
      <c r="N12" s="21">
        <v>60</v>
      </c>
      <c r="O12" s="21">
        <v>60</v>
      </c>
      <c r="P12" s="21">
        <v>60</v>
      </c>
      <c r="Q12" s="21">
        <v>60</v>
      </c>
      <c r="R12" s="21">
        <v>60</v>
      </c>
      <c r="S12" s="21">
        <v>60</v>
      </c>
      <c r="T12" s="21">
        <v>60</v>
      </c>
      <c r="U12" s="21">
        <v>60</v>
      </c>
      <c r="V12" s="21">
        <v>60</v>
      </c>
      <c r="W12" s="21">
        <v>60</v>
      </c>
      <c r="X12" s="21">
        <v>60</v>
      </c>
      <c r="Y12" s="21">
        <v>60</v>
      </c>
      <c r="Z12" s="21">
        <v>60</v>
      </c>
      <c r="AA12" s="21">
        <v>60</v>
      </c>
      <c r="AB12" s="21">
        <v>60</v>
      </c>
      <c r="AC12" s="21">
        <v>60</v>
      </c>
      <c r="AD12" s="21">
        <v>60</v>
      </c>
      <c r="AE12" s="21">
        <v>60</v>
      </c>
      <c r="AF12" s="21">
        <v>60</v>
      </c>
      <c r="AG12" s="21">
        <v>60</v>
      </c>
      <c r="AH12" s="21">
        <v>60</v>
      </c>
      <c r="AI12" s="21">
        <v>60</v>
      </c>
      <c r="AJ12" s="21">
        <v>60</v>
      </c>
      <c r="AK12" s="21">
        <v>60</v>
      </c>
      <c r="AL12" s="21">
        <v>60</v>
      </c>
      <c r="AM12" s="21">
        <v>60</v>
      </c>
      <c r="AN12" s="21">
        <v>60</v>
      </c>
      <c r="AO12" s="21">
        <v>60</v>
      </c>
      <c r="AP12" s="21">
        <v>60</v>
      </c>
      <c r="AQ12" s="21">
        <v>60</v>
      </c>
      <c r="AR12" s="21">
        <v>60</v>
      </c>
      <c r="AS12" s="21">
        <v>60</v>
      </c>
      <c r="AT12" s="21">
        <v>60</v>
      </c>
      <c r="AU12" s="21">
        <v>60</v>
      </c>
      <c r="AV12" s="21">
        <v>60</v>
      </c>
      <c r="AW12" s="21">
        <v>60</v>
      </c>
      <c r="AX12" s="21">
        <v>60</v>
      </c>
      <c r="AY12" s="21">
        <v>60</v>
      </c>
    </row>
    <row r="13" spans="2:51" x14ac:dyDescent="0.25">
      <c r="B13" t="str">
        <f>+M_Vendite!A13</f>
        <v>Prodotto 10</v>
      </c>
      <c r="D13" s="21">
        <v>60</v>
      </c>
      <c r="E13" s="21">
        <v>60</v>
      </c>
      <c r="F13" s="21">
        <v>60</v>
      </c>
      <c r="G13" s="21">
        <v>60</v>
      </c>
      <c r="H13" s="21">
        <v>60</v>
      </c>
      <c r="I13" s="21">
        <v>60</v>
      </c>
      <c r="J13" s="21">
        <v>60</v>
      </c>
      <c r="K13" s="21">
        <v>60</v>
      </c>
      <c r="L13" s="21">
        <v>60</v>
      </c>
      <c r="M13" s="21">
        <v>60</v>
      </c>
      <c r="N13" s="21">
        <v>60</v>
      </c>
      <c r="O13" s="21">
        <v>60</v>
      </c>
      <c r="P13" s="21">
        <v>60</v>
      </c>
      <c r="Q13" s="21">
        <v>60</v>
      </c>
      <c r="R13" s="21">
        <v>60</v>
      </c>
      <c r="S13" s="21">
        <v>60</v>
      </c>
      <c r="T13" s="21">
        <v>60</v>
      </c>
      <c r="U13" s="21">
        <v>60</v>
      </c>
      <c r="V13" s="21">
        <v>60</v>
      </c>
      <c r="W13" s="21">
        <v>60</v>
      </c>
      <c r="X13" s="21">
        <v>60</v>
      </c>
      <c r="Y13" s="21">
        <v>60</v>
      </c>
      <c r="Z13" s="21">
        <v>60</v>
      </c>
      <c r="AA13" s="21">
        <v>60</v>
      </c>
      <c r="AB13" s="21">
        <v>60</v>
      </c>
      <c r="AC13" s="21">
        <v>60</v>
      </c>
      <c r="AD13" s="21">
        <v>60</v>
      </c>
      <c r="AE13" s="21">
        <v>60</v>
      </c>
      <c r="AF13" s="21">
        <v>60</v>
      </c>
      <c r="AG13" s="21">
        <v>60</v>
      </c>
      <c r="AH13" s="21">
        <v>60</v>
      </c>
      <c r="AI13" s="21">
        <v>60</v>
      </c>
      <c r="AJ13" s="21">
        <v>60</v>
      </c>
      <c r="AK13" s="21">
        <v>60</v>
      </c>
      <c r="AL13" s="21">
        <v>60</v>
      </c>
      <c r="AM13" s="21">
        <v>60</v>
      </c>
      <c r="AN13" s="21">
        <v>60</v>
      </c>
      <c r="AO13" s="21">
        <v>60</v>
      </c>
      <c r="AP13" s="21">
        <v>60</v>
      </c>
      <c r="AQ13" s="21">
        <v>60</v>
      </c>
      <c r="AR13" s="21">
        <v>60</v>
      </c>
      <c r="AS13" s="21">
        <v>60</v>
      </c>
      <c r="AT13" s="21">
        <v>60</v>
      </c>
      <c r="AU13" s="21">
        <v>60</v>
      </c>
      <c r="AV13" s="21">
        <v>60</v>
      </c>
      <c r="AW13" s="21">
        <v>60</v>
      </c>
      <c r="AX13" s="21">
        <v>60</v>
      </c>
      <c r="AY13" s="21">
        <v>60</v>
      </c>
    </row>
    <row r="14" spans="2:51" x14ac:dyDescent="0.25">
      <c r="B14" t="str">
        <f>+M_Vendite!A14</f>
        <v>Prodotto 11</v>
      </c>
      <c r="D14" s="21">
        <v>60</v>
      </c>
      <c r="E14" s="21">
        <v>60</v>
      </c>
      <c r="F14" s="21">
        <v>60</v>
      </c>
      <c r="G14" s="21">
        <v>60</v>
      </c>
      <c r="H14" s="21">
        <v>60</v>
      </c>
      <c r="I14" s="21">
        <v>60</v>
      </c>
      <c r="J14" s="21">
        <v>60</v>
      </c>
      <c r="K14" s="21">
        <v>60</v>
      </c>
      <c r="L14" s="21">
        <v>60</v>
      </c>
      <c r="M14" s="21">
        <v>60</v>
      </c>
      <c r="N14" s="21">
        <v>60</v>
      </c>
      <c r="O14" s="21">
        <v>60</v>
      </c>
      <c r="P14" s="21">
        <v>60</v>
      </c>
      <c r="Q14" s="21">
        <v>60</v>
      </c>
      <c r="R14" s="21">
        <v>60</v>
      </c>
      <c r="S14" s="21">
        <v>60</v>
      </c>
      <c r="T14" s="21">
        <v>60</v>
      </c>
      <c r="U14" s="21">
        <v>60</v>
      </c>
      <c r="V14" s="21">
        <v>60</v>
      </c>
      <c r="W14" s="21">
        <v>60</v>
      </c>
      <c r="X14" s="21">
        <v>60</v>
      </c>
      <c r="Y14" s="21">
        <v>60</v>
      </c>
      <c r="Z14" s="21">
        <v>60</v>
      </c>
      <c r="AA14" s="21">
        <v>60</v>
      </c>
      <c r="AB14" s="21">
        <v>60</v>
      </c>
      <c r="AC14" s="21">
        <v>60</v>
      </c>
      <c r="AD14" s="21">
        <v>60</v>
      </c>
      <c r="AE14" s="21">
        <v>60</v>
      </c>
      <c r="AF14" s="21">
        <v>60</v>
      </c>
      <c r="AG14" s="21">
        <v>60</v>
      </c>
      <c r="AH14" s="21">
        <v>60</v>
      </c>
      <c r="AI14" s="21">
        <v>60</v>
      </c>
      <c r="AJ14" s="21">
        <v>60</v>
      </c>
      <c r="AK14" s="21">
        <v>60</v>
      </c>
      <c r="AL14" s="21">
        <v>60</v>
      </c>
      <c r="AM14" s="21">
        <v>60</v>
      </c>
      <c r="AN14" s="21">
        <v>60</v>
      </c>
      <c r="AO14" s="21">
        <v>60</v>
      </c>
      <c r="AP14" s="21">
        <v>60</v>
      </c>
      <c r="AQ14" s="21">
        <v>60</v>
      </c>
      <c r="AR14" s="21">
        <v>60</v>
      </c>
      <c r="AS14" s="21">
        <v>60</v>
      </c>
      <c r="AT14" s="21">
        <v>60</v>
      </c>
      <c r="AU14" s="21">
        <v>60</v>
      </c>
      <c r="AV14" s="21">
        <v>60</v>
      </c>
      <c r="AW14" s="21">
        <v>60</v>
      </c>
      <c r="AX14" s="21">
        <v>60</v>
      </c>
      <c r="AY14" s="21">
        <v>60</v>
      </c>
    </row>
    <row r="15" spans="2:51" x14ac:dyDescent="0.25">
      <c r="B15" t="str">
        <f>+M_Vendite!A15</f>
        <v>Prodotto 12</v>
      </c>
      <c r="D15" s="21">
        <v>60</v>
      </c>
      <c r="E15" s="21">
        <v>60</v>
      </c>
      <c r="F15" s="21">
        <v>60</v>
      </c>
      <c r="G15" s="21">
        <v>60</v>
      </c>
      <c r="H15" s="21">
        <v>60</v>
      </c>
      <c r="I15" s="21">
        <v>60</v>
      </c>
      <c r="J15" s="21">
        <v>60</v>
      </c>
      <c r="K15" s="21">
        <v>60</v>
      </c>
      <c r="L15" s="21">
        <v>60</v>
      </c>
      <c r="M15" s="21">
        <v>60</v>
      </c>
      <c r="N15" s="21">
        <v>60</v>
      </c>
      <c r="O15" s="21">
        <v>60</v>
      </c>
      <c r="P15" s="21">
        <v>60</v>
      </c>
      <c r="Q15" s="21">
        <v>60</v>
      </c>
      <c r="R15" s="21">
        <v>60</v>
      </c>
      <c r="S15" s="21">
        <v>60</v>
      </c>
      <c r="T15" s="21">
        <v>60</v>
      </c>
      <c r="U15" s="21">
        <v>60</v>
      </c>
      <c r="V15" s="21">
        <v>60</v>
      </c>
      <c r="W15" s="21">
        <v>60</v>
      </c>
      <c r="X15" s="21">
        <v>60</v>
      </c>
      <c r="Y15" s="21">
        <v>60</v>
      </c>
      <c r="Z15" s="21">
        <v>60</v>
      </c>
      <c r="AA15" s="21">
        <v>60</v>
      </c>
      <c r="AB15" s="21">
        <v>60</v>
      </c>
      <c r="AC15" s="21">
        <v>60</v>
      </c>
      <c r="AD15" s="21">
        <v>60</v>
      </c>
      <c r="AE15" s="21">
        <v>60</v>
      </c>
      <c r="AF15" s="21">
        <v>60</v>
      </c>
      <c r="AG15" s="21">
        <v>60</v>
      </c>
      <c r="AH15" s="21">
        <v>60</v>
      </c>
      <c r="AI15" s="21">
        <v>60</v>
      </c>
      <c r="AJ15" s="21">
        <v>60</v>
      </c>
      <c r="AK15" s="21">
        <v>60</v>
      </c>
      <c r="AL15" s="21">
        <v>60</v>
      </c>
      <c r="AM15" s="21">
        <v>60</v>
      </c>
      <c r="AN15" s="21">
        <v>60</v>
      </c>
      <c r="AO15" s="21">
        <v>60</v>
      </c>
      <c r="AP15" s="21">
        <v>60</v>
      </c>
      <c r="AQ15" s="21">
        <v>60</v>
      </c>
      <c r="AR15" s="21">
        <v>60</v>
      </c>
      <c r="AS15" s="21">
        <v>60</v>
      </c>
      <c r="AT15" s="21">
        <v>60</v>
      </c>
      <c r="AU15" s="21">
        <v>60</v>
      </c>
      <c r="AV15" s="21">
        <v>60</v>
      </c>
      <c r="AW15" s="21">
        <v>60</v>
      </c>
      <c r="AX15" s="21">
        <v>60</v>
      </c>
      <c r="AY15" s="21">
        <v>60</v>
      </c>
    </row>
    <row r="16" spans="2:51" x14ac:dyDescent="0.25">
      <c r="B16" t="str">
        <f>+M_Vendite!A16</f>
        <v>Prodotto 13</v>
      </c>
      <c r="D16" s="21">
        <v>60</v>
      </c>
      <c r="E16" s="21">
        <v>60</v>
      </c>
      <c r="F16" s="21">
        <v>60</v>
      </c>
      <c r="G16" s="21">
        <v>60</v>
      </c>
      <c r="H16" s="21">
        <v>60</v>
      </c>
      <c r="I16" s="21">
        <v>60</v>
      </c>
      <c r="J16" s="21">
        <v>60</v>
      </c>
      <c r="K16" s="21">
        <v>60</v>
      </c>
      <c r="L16" s="21">
        <v>60</v>
      </c>
      <c r="M16" s="21">
        <v>60</v>
      </c>
      <c r="N16" s="21">
        <v>60</v>
      </c>
      <c r="O16" s="21">
        <v>60</v>
      </c>
      <c r="P16" s="21">
        <v>60</v>
      </c>
      <c r="Q16" s="21">
        <v>60</v>
      </c>
      <c r="R16" s="21">
        <v>60</v>
      </c>
      <c r="S16" s="21">
        <v>60</v>
      </c>
      <c r="T16" s="21">
        <v>60</v>
      </c>
      <c r="U16" s="21">
        <v>60</v>
      </c>
      <c r="V16" s="21">
        <v>60</v>
      </c>
      <c r="W16" s="21">
        <v>60</v>
      </c>
      <c r="X16" s="21">
        <v>60</v>
      </c>
      <c r="Y16" s="21">
        <v>60</v>
      </c>
      <c r="Z16" s="21">
        <v>60</v>
      </c>
      <c r="AA16" s="21">
        <v>60</v>
      </c>
      <c r="AB16" s="21">
        <v>60</v>
      </c>
      <c r="AC16" s="21">
        <v>60</v>
      </c>
      <c r="AD16" s="21">
        <v>60</v>
      </c>
      <c r="AE16" s="21">
        <v>60</v>
      </c>
      <c r="AF16" s="21">
        <v>60</v>
      </c>
      <c r="AG16" s="21">
        <v>60</v>
      </c>
      <c r="AH16" s="21">
        <v>60</v>
      </c>
      <c r="AI16" s="21">
        <v>60</v>
      </c>
      <c r="AJ16" s="21">
        <v>60</v>
      </c>
      <c r="AK16" s="21">
        <v>60</v>
      </c>
      <c r="AL16" s="21">
        <v>60</v>
      </c>
      <c r="AM16" s="21">
        <v>60</v>
      </c>
      <c r="AN16" s="21">
        <v>60</v>
      </c>
      <c r="AO16" s="21">
        <v>60</v>
      </c>
      <c r="AP16" s="21">
        <v>60</v>
      </c>
      <c r="AQ16" s="21">
        <v>60</v>
      </c>
      <c r="AR16" s="21">
        <v>60</v>
      </c>
      <c r="AS16" s="21">
        <v>60</v>
      </c>
      <c r="AT16" s="21">
        <v>60</v>
      </c>
      <c r="AU16" s="21">
        <v>60</v>
      </c>
      <c r="AV16" s="21">
        <v>60</v>
      </c>
      <c r="AW16" s="21">
        <v>60</v>
      </c>
      <c r="AX16" s="21">
        <v>60</v>
      </c>
      <c r="AY16" s="21">
        <v>60</v>
      </c>
    </row>
    <row r="17" spans="2:51" x14ac:dyDescent="0.25">
      <c r="B17" t="str">
        <f>+M_Vendite!A17</f>
        <v>Prodotto 14</v>
      </c>
      <c r="D17" s="21">
        <v>60</v>
      </c>
      <c r="E17" s="21">
        <v>60</v>
      </c>
      <c r="F17" s="21">
        <v>60</v>
      </c>
      <c r="G17" s="21">
        <v>60</v>
      </c>
      <c r="H17" s="21">
        <v>60</v>
      </c>
      <c r="I17" s="21">
        <v>60</v>
      </c>
      <c r="J17" s="21">
        <v>60</v>
      </c>
      <c r="K17" s="21">
        <v>60</v>
      </c>
      <c r="L17" s="21">
        <v>60</v>
      </c>
      <c r="M17" s="21">
        <v>60</v>
      </c>
      <c r="N17" s="21">
        <v>60</v>
      </c>
      <c r="O17" s="21">
        <v>60</v>
      </c>
      <c r="P17" s="21">
        <v>60</v>
      </c>
      <c r="Q17" s="21">
        <v>60</v>
      </c>
      <c r="R17" s="21">
        <v>60</v>
      </c>
      <c r="S17" s="21">
        <v>60</v>
      </c>
      <c r="T17" s="21">
        <v>60</v>
      </c>
      <c r="U17" s="21">
        <v>60</v>
      </c>
      <c r="V17" s="21">
        <v>60</v>
      </c>
      <c r="W17" s="21">
        <v>60</v>
      </c>
      <c r="X17" s="21">
        <v>60</v>
      </c>
      <c r="Y17" s="21">
        <v>60</v>
      </c>
      <c r="Z17" s="21">
        <v>60</v>
      </c>
      <c r="AA17" s="21">
        <v>60</v>
      </c>
      <c r="AB17" s="21">
        <v>60</v>
      </c>
      <c r="AC17" s="21">
        <v>60</v>
      </c>
      <c r="AD17" s="21">
        <v>60</v>
      </c>
      <c r="AE17" s="21">
        <v>60</v>
      </c>
      <c r="AF17" s="21">
        <v>60</v>
      </c>
      <c r="AG17" s="21">
        <v>60</v>
      </c>
      <c r="AH17" s="21">
        <v>60</v>
      </c>
      <c r="AI17" s="21">
        <v>60</v>
      </c>
      <c r="AJ17" s="21">
        <v>60</v>
      </c>
      <c r="AK17" s="21">
        <v>60</v>
      </c>
      <c r="AL17" s="21">
        <v>60</v>
      </c>
      <c r="AM17" s="21">
        <v>60</v>
      </c>
      <c r="AN17" s="21">
        <v>60</v>
      </c>
      <c r="AO17" s="21">
        <v>60</v>
      </c>
      <c r="AP17" s="21">
        <v>60</v>
      </c>
      <c r="AQ17" s="21">
        <v>60</v>
      </c>
      <c r="AR17" s="21">
        <v>60</v>
      </c>
      <c r="AS17" s="21">
        <v>60</v>
      </c>
      <c r="AT17" s="21">
        <v>60</v>
      </c>
      <c r="AU17" s="21">
        <v>60</v>
      </c>
      <c r="AV17" s="21">
        <v>60</v>
      </c>
      <c r="AW17" s="21">
        <v>60</v>
      </c>
      <c r="AX17" s="21">
        <v>60</v>
      </c>
      <c r="AY17" s="21">
        <v>60</v>
      </c>
    </row>
    <row r="18" spans="2:51" x14ac:dyDescent="0.25">
      <c r="B18" t="str">
        <f>+M_Vendite!A18</f>
        <v>Prodotto 15</v>
      </c>
      <c r="D18" s="21">
        <v>60</v>
      </c>
      <c r="E18" s="21">
        <v>60</v>
      </c>
      <c r="F18" s="21">
        <v>60</v>
      </c>
      <c r="G18" s="21">
        <v>60</v>
      </c>
      <c r="H18" s="21">
        <v>60</v>
      </c>
      <c r="I18" s="21">
        <v>60</v>
      </c>
      <c r="J18" s="21">
        <v>60</v>
      </c>
      <c r="K18" s="21">
        <v>60</v>
      </c>
      <c r="L18" s="21">
        <v>60</v>
      </c>
      <c r="M18" s="21">
        <v>60</v>
      </c>
      <c r="N18" s="21">
        <v>60</v>
      </c>
      <c r="O18" s="21">
        <v>60</v>
      </c>
      <c r="P18" s="21">
        <v>60</v>
      </c>
      <c r="Q18" s="21">
        <v>60</v>
      </c>
      <c r="R18" s="21">
        <v>60</v>
      </c>
      <c r="S18" s="21">
        <v>60</v>
      </c>
      <c r="T18" s="21">
        <v>60</v>
      </c>
      <c r="U18" s="21">
        <v>60</v>
      </c>
      <c r="V18" s="21">
        <v>60</v>
      </c>
      <c r="W18" s="21">
        <v>60</v>
      </c>
      <c r="X18" s="21">
        <v>60</v>
      </c>
      <c r="Y18" s="21">
        <v>60</v>
      </c>
      <c r="Z18" s="21">
        <v>60</v>
      </c>
      <c r="AA18" s="21">
        <v>60</v>
      </c>
      <c r="AB18" s="21">
        <v>60</v>
      </c>
      <c r="AC18" s="21">
        <v>60</v>
      </c>
      <c r="AD18" s="21">
        <v>60</v>
      </c>
      <c r="AE18" s="21">
        <v>60</v>
      </c>
      <c r="AF18" s="21">
        <v>60</v>
      </c>
      <c r="AG18" s="21">
        <v>60</v>
      </c>
      <c r="AH18" s="21">
        <v>60</v>
      </c>
      <c r="AI18" s="21">
        <v>60</v>
      </c>
      <c r="AJ18" s="21">
        <v>60</v>
      </c>
      <c r="AK18" s="21">
        <v>60</v>
      </c>
      <c r="AL18" s="21">
        <v>60</v>
      </c>
      <c r="AM18" s="21">
        <v>60</v>
      </c>
      <c r="AN18" s="21">
        <v>60</v>
      </c>
      <c r="AO18" s="21">
        <v>60</v>
      </c>
      <c r="AP18" s="21">
        <v>60</v>
      </c>
      <c r="AQ18" s="21">
        <v>60</v>
      </c>
      <c r="AR18" s="21">
        <v>60</v>
      </c>
      <c r="AS18" s="21">
        <v>60</v>
      </c>
      <c r="AT18" s="21">
        <v>60</v>
      </c>
      <c r="AU18" s="21">
        <v>60</v>
      </c>
      <c r="AV18" s="21">
        <v>60</v>
      </c>
      <c r="AW18" s="21">
        <v>60</v>
      </c>
      <c r="AX18" s="21">
        <v>60</v>
      </c>
      <c r="AY18" s="21">
        <v>60</v>
      </c>
    </row>
    <row r="19" spans="2:51" x14ac:dyDescent="0.25">
      <c r="B19" t="str">
        <f>+M_Vendite!A19</f>
        <v>Prodotto 16</v>
      </c>
      <c r="D19" s="21">
        <v>60</v>
      </c>
      <c r="E19" s="21">
        <v>60</v>
      </c>
      <c r="F19" s="21">
        <v>60</v>
      </c>
      <c r="G19" s="21">
        <v>60</v>
      </c>
      <c r="H19" s="21">
        <v>60</v>
      </c>
      <c r="I19" s="21">
        <v>60</v>
      </c>
      <c r="J19" s="21">
        <v>60</v>
      </c>
      <c r="K19" s="21">
        <v>60</v>
      </c>
      <c r="L19" s="21">
        <v>60</v>
      </c>
      <c r="M19" s="21">
        <v>60</v>
      </c>
      <c r="N19" s="21">
        <v>60</v>
      </c>
      <c r="O19" s="21">
        <v>60</v>
      </c>
      <c r="P19" s="21">
        <v>60</v>
      </c>
      <c r="Q19" s="21">
        <v>60</v>
      </c>
      <c r="R19" s="21">
        <v>60</v>
      </c>
      <c r="S19" s="21">
        <v>60</v>
      </c>
      <c r="T19" s="21">
        <v>60</v>
      </c>
      <c r="U19" s="21">
        <v>60</v>
      </c>
      <c r="V19" s="21">
        <v>60</v>
      </c>
      <c r="W19" s="21">
        <v>60</v>
      </c>
      <c r="X19" s="21">
        <v>60</v>
      </c>
      <c r="Y19" s="21">
        <v>60</v>
      </c>
      <c r="Z19" s="21">
        <v>60</v>
      </c>
      <c r="AA19" s="21">
        <v>60</v>
      </c>
      <c r="AB19" s="21">
        <v>60</v>
      </c>
      <c r="AC19" s="21">
        <v>60</v>
      </c>
      <c r="AD19" s="21">
        <v>60</v>
      </c>
      <c r="AE19" s="21">
        <v>60</v>
      </c>
      <c r="AF19" s="21">
        <v>60</v>
      </c>
      <c r="AG19" s="21">
        <v>60</v>
      </c>
      <c r="AH19" s="21">
        <v>60</v>
      </c>
      <c r="AI19" s="21">
        <v>60</v>
      </c>
      <c r="AJ19" s="21">
        <v>60</v>
      </c>
      <c r="AK19" s="21">
        <v>60</v>
      </c>
      <c r="AL19" s="21">
        <v>60</v>
      </c>
      <c r="AM19" s="21">
        <v>60</v>
      </c>
      <c r="AN19" s="21">
        <v>60</v>
      </c>
      <c r="AO19" s="21">
        <v>60</v>
      </c>
      <c r="AP19" s="21">
        <v>60</v>
      </c>
      <c r="AQ19" s="21">
        <v>60</v>
      </c>
      <c r="AR19" s="21">
        <v>60</v>
      </c>
      <c r="AS19" s="21">
        <v>60</v>
      </c>
      <c r="AT19" s="21">
        <v>60</v>
      </c>
      <c r="AU19" s="21">
        <v>60</v>
      </c>
      <c r="AV19" s="21">
        <v>60</v>
      </c>
      <c r="AW19" s="21">
        <v>60</v>
      </c>
      <c r="AX19" s="21">
        <v>60</v>
      </c>
      <c r="AY19" s="21">
        <v>60</v>
      </c>
    </row>
    <row r="20" spans="2:51" x14ac:dyDescent="0.25">
      <c r="B20" t="str">
        <f>+M_Vendite!A20</f>
        <v>Prodotto 17</v>
      </c>
      <c r="D20" s="21">
        <v>60</v>
      </c>
      <c r="E20" s="21">
        <v>60</v>
      </c>
      <c r="F20" s="21">
        <v>60</v>
      </c>
      <c r="G20" s="21">
        <v>60</v>
      </c>
      <c r="H20" s="21">
        <v>60</v>
      </c>
      <c r="I20" s="21">
        <v>60</v>
      </c>
      <c r="J20" s="21">
        <v>60</v>
      </c>
      <c r="K20" s="21">
        <v>60</v>
      </c>
      <c r="L20" s="21">
        <v>60</v>
      </c>
      <c r="M20" s="21">
        <v>60</v>
      </c>
      <c r="N20" s="21">
        <v>60</v>
      </c>
      <c r="O20" s="21">
        <v>60</v>
      </c>
      <c r="P20" s="21">
        <v>60</v>
      </c>
      <c r="Q20" s="21">
        <v>60</v>
      </c>
      <c r="R20" s="21">
        <v>60</v>
      </c>
      <c r="S20" s="21">
        <v>60</v>
      </c>
      <c r="T20" s="21">
        <v>60</v>
      </c>
      <c r="U20" s="21">
        <v>60</v>
      </c>
      <c r="V20" s="21">
        <v>60</v>
      </c>
      <c r="W20" s="21">
        <v>60</v>
      </c>
      <c r="X20" s="21">
        <v>60</v>
      </c>
      <c r="Y20" s="21">
        <v>60</v>
      </c>
      <c r="Z20" s="21">
        <v>60</v>
      </c>
      <c r="AA20" s="21">
        <v>60</v>
      </c>
      <c r="AB20" s="21">
        <v>60</v>
      </c>
      <c r="AC20" s="21">
        <v>60</v>
      </c>
      <c r="AD20" s="21">
        <v>60</v>
      </c>
      <c r="AE20" s="21">
        <v>60</v>
      </c>
      <c r="AF20" s="21">
        <v>60</v>
      </c>
      <c r="AG20" s="21">
        <v>60</v>
      </c>
      <c r="AH20" s="21">
        <v>60</v>
      </c>
      <c r="AI20" s="21">
        <v>60</v>
      </c>
      <c r="AJ20" s="21">
        <v>60</v>
      </c>
      <c r="AK20" s="21">
        <v>60</v>
      </c>
      <c r="AL20" s="21">
        <v>60</v>
      </c>
      <c r="AM20" s="21">
        <v>60</v>
      </c>
      <c r="AN20" s="21">
        <v>60</v>
      </c>
      <c r="AO20" s="21">
        <v>60</v>
      </c>
      <c r="AP20" s="21">
        <v>60</v>
      </c>
      <c r="AQ20" s="21">
        <v>60</v>
      </c>
      <c r="AR20" s="21">
        <v>60</v>
      </c>
      <c r="AS20" s="21">
        <v>60</v>
      </c>
      <c r="AT20" s="21">
        <v>60</v>
      </c>
      <c r="AU20" s="21">
        <v>60</v>
      </c>
      <c r="AV20" s="21">
        <v>60</v>
      </c>
      <c r="AW20" s="21">
        <v>60</v>
      </c>
      <c r="AX20" s="21">
        <v>60</v>
      </c>
      <c r="AY20" s="21">
        <v>60</v>
      </c>
    </row>
    <row r="21" spans="2:51" x14ac:dyDescent="0.25">
      <c r="B21" t="str">
        <f>+M_Vendite!A21</f>
        <v>Prodotto 18</v>
      </c>
      <c r="D21" s="21">
        <v>60</v>
      </c>
      <c r="E21" s="21">
        <v>60</v>
      </c>
      <c r="F21" s="21">
        <v>60</v>
      </c>
      <c r="G21" s="21">
        <v>60</v>
      </c>
      <c r="H21" s="21">
        <v>60</v>
      </c>
      <c r="I21" s="21">
        <v>60</v>
      </c>
      <c r="J21" s="21">
        <v>60</v>
      </c>
      <c r="K21" s="21">
        <v>60</v>
      </c>
      <c r="L21" s="21">
        <v>60</v>
      </c>
      <c r="M21" s="21">
        <v>60</v>
      </c>
      <c r="N21" s="21">
        <v>60</v>
      </c>
      <c r="O21" s="21">
        <v>60</v>
      </c>
      <c r="P21" s="21">
        <v>60</v>
      </c>
      <c r="Q21" s="21">
        <v>60</v>
      </c>
      <c r="R21" s="21">
        <v>60</v>
      </c>
      <c r="S21" s="21">
        <v>60</v>
      </c>
      <c r="T21" s="21">
        <v>60</v>
      </c>
      <c r="U21" s="21">
        <v>60</v>
      </c>
      <c r="V21" s="21">
        <v>60</v>
      </c>
      <c r="W21" s="21">
        <v>60</v>
      </c>
      <c r="X21" s="21">
        <v>60</v>
      </c>
      <c r="Y21" s="21">
        <v>60</v>
      </c>
      <c r="Z21" s="21">
        <v>60</v>
      </c>
      <c r="AA21" s="21">
        <v>60</v>
      </c>
      <c r="AB21" s="21">
        <v>60</v>
      </c>
      <c r="AC21" s="21">
        <v>60</v>
      </c>
      <c r="AD21" s="21">
        <v>60</v>
      </c>
      <c r="AE21" s="21">
        <v>60</v>
      </c>
      <c r="AF21" s="21">
        <v>60</v>
      </c>
      <c r="AG21" s="21">
        <v>60</v>
      </c>
      <c r="AH21" s="21">
        <v>60</v>
      </c>
      <c r="AI21" s="21">
        <v>60</v>
      </c>
      <c r="AJ21" s="21">
        <v>60</v>
      </c>
      <c r="AK21" s="21">
        <v>60</v>
      </c>
      <c r="AL21" s="21">
        <v>60</v>
      </c>
      <c r="AM21" s="21">
        <v>60</v>
      </c>
      <c r="AN21" s="21">
        <v>60</v>
      </c>
      <c r="AO21" s="21">
        <v>60</v>
      </c>
      <c r="AP21" s="21">
        <v>60</v>
      </c>
      <c r="AQ21" s="21">
        <v>60</v>
      </c>
      <c r="AR21" s="21">
        <v>60</v>
      </c>
      <c r="AS21" s="21">
        <v>60</v>
      </c>
      <c r="AT21" s="21">
        <v>60</v>
      </c>
      <c r="AU21" s="21">
        <v>60</v>
      </c>
      <c r="AV21" s="21">
        <v>60</v>
      </c>
      <c r="AW21" s="21">
        <v>60</v>
      </c>
      <c r="AX21" s="21">
        <v>60</v>
      </c>
      <c r="AY21" s="21">
        <v>60</v>
      </c>
    </row>
    <row r="22" spans="2:51" x14ac:dyDescent="0.25">
      <c r="B22" t="str">
        <f>+M_Vendite!A22</f>
        <v>Prodotto 19</v>
      </c>
      <c r="D22" s="21">
        <v>60</v>
      </c>
      <c r="E22" s="21">
        <v>60</v>
      </c>
      <c r="F22" s="21">
        <v>60</v>
      </c>
      <c r="G22" s="21">
        <v>60</v>
      </c>
      <c r="H22" s="21">
        <v>60</v>
      </c>
      <c r="I22" s="21">
        <v>60</v>
      </c>
      <c r="J22" s="21">
        <v>60</v>
      </c>
      <c r="K22" s="21">
        <v>60</v>
      </c>
      <c r="L22" s="21">
        <v>60</v>
      </c>
      <c r="M22" s="21">
        <v>60</v>
      </c>
      <c r="N22" s="21">
        <v>60</v>
      </c>
      <c r="O22" s="21">
        <v>60</v>
      </c>
      <c r="P22" s="21">
        <v>60</v>
      </c>
      <c r="Q22" s="21">
        <v>60</v>
      </c>
      <c r="R22" s="21">
        <v>60</v>
      </c>
      <c r="S22" s="21">
        <v>60</v>
      </c>
      <c r="T22" s="21">
        <v>60</v>
      </c>
      <c r="U22" s="21">
        <v>60</v>
      </c>
      <c r="V22" s="21">
        <v>60</v>
      </c>
      <c r="W22" s="21">
        <v>60</v>
      </c>
      <c r="X22" s="21">
        <v>60</v>
      </c>
      <c r="Y22" s="21">
        <v>60</v>
      </c>
      <c r="Z22" s="21">
        <v>60</v>
      </c>
      <c r="AA22" s="21">
        <v>60</v>
      </c>
      <c r="AB22" s="21">
        <v>60</v>
      </c>
      <c r="AC22" s="21">
        <v>60</v>
      </c>
      <c r="AD22" s="21">
        <v>60</v>
      </c>
      <c r="AE22" s="21">
        <v>60</v>
      </c>
      <c r="AF22" s="21">
        <v>60</v>
      </c>
      <c r="AG22" s="21">
        <v>60</v>
      </c>
      <c r="AH22" s="21">
        <v>60</v>
      </c>
      <c r="AI22" s="21">
        <v>60</v>
      </c>
      <c r="AJ22" s="21">
        <v>60</v>
      </c>
      <c r="AK22" s="21">
        <v>60</v>
      </c>
      <c r="AL22" s="21">
        <v>60</v>
      </c>
      <c r="AM22" s="21">
        <v>60</v>
      </c>
      <c r="AN22" s="21">
        <v>60</v>
      </c>
      <c r="AO22" s="21">
        <v>60</v>
      </c>
      <c r="AP22" s="21">
        <v>60</v>
      </c>
      <c r="AQ22" s="21">
        <v>60</v>
      </c>
      <c r="AR22" s="21">
        <v>60</v>
      </c>
      <c r="AS22" s="21">
        <v>60</v>
      </c>
      <c r="AT22" s="21">
        <v>60</v>
      </c>
      <c r="AU22" s="21">
        <v>60</v>
      </c>
      <c r="AV22" s="21">
        <v>60</v>
      </c>
      <c r="AW22" s="21">
        <v>60</v>
      </c>
      <c r="AX22" s="21">
        <v>60</v>
      </c>
      <c r="AY22" s="21">
        <v>60</v>
      </c>
    </row>
    <row r="23" spans="2:51" x14ac:dyDescent="0.25">
      <c r="B23" t="str">
        <f>+M_Vendite!A23</f>
        <v>Prodotto 20</v>
      </c>
      <c r="D23" s="21">
        <v>60</v>
      </c>
      <c r="E23" s="21">
        <v>60</v>
      </c>
      <c r="F23" s="21">
        <v>60</v>
      </c>
      <c r="G23" s="21">
        <v>60</v>
      </c>
      <c r="H23" s="21">
        <v>60</v>
      </c>
      <c r="I23" s="21">
        <v>60</v>
      </c>
      <c r="J23" s="21">
        <v>60</v>
      </c>
      <c r="K23" s="21">
        <v>60</v>
      </c>
      <c r="L23" s="21">
        <v>60</v>
      </c>
      <c r="M23" s="21">
        <v>60</v>
      </c>
      <c r="N23" s="21">
        <v>60</v>
      </c>
      <c r="O23" s="21">
        <v>60</v>
      </c>
      <c r="P23" s="21">
        <v>60</v>
      </c>
      <c r="Q23" s="21">
        <v>60</v>
      </c>
      <c r="R23" s="21">
        <v>60</v>
      </c>
      <c r="S23" s="21">
        <v>60</v>
      </c>
      <c r="T23" s="21">
        <v>60</v>
      </c>
      <c r="U23" s="21">
        <v>60</v>
      </c>
      <c r="V23" s="21">
        <v>60</v>
      </c>
      <c r="W23" s="21">
        <v>60</v>
      </c>
      <c r="X23" s="21">
        <v>60</v>
      </c>
      <c r="Y23" s="21">
        <v>60</v>
      </c>
      <c r="Z23" s="21">
        <v>60</v>
      </c>
      <c r="AA23" s="21">
        <v>60</v>
      </c>
      <c r="AB23" s="21">
        <v>60</v>
      </c>
      <c r="AC23" s="21">
        <v>60</v>
      </c>
      <c r="AD23" s="21">
        <v>60</v>
      </c>
      <c r="AE23" s="21">
        <v>60</v>
      </c>
      <c r="AF23" s="21">
        <v>60</v>
      </c>
      <c r="AG23" s="21">
        <v>60</v>
      </c>
      <c r="AH23" s="21">
        <v>60</v>
      </c>
      <c r="AI23" s="21">
        <v>60</v>
      </c>
      <c r="AJ23" s="21">
        <v>60</v>
      </c>
      <c r="AK23" s="21">
        <v>60</v>
      </c>
      <c r="AL23" s="21">
        <v>60</v>
      </c>
      <c r="AM23" s="21">
        <v>60</v>
      </c>
      <c r="AN23" s="21">
        <v>60</v>
      </c>
      <c r="AO23" s="21">
        <v>60</v>
      </c>
      <c r="AP23" s="21">
        <v>60</v>
      </c>
      <c r="AQ23" s="21">
        <v>60</v>
      </c>
      <c r="AR23" s="21">
        <v>60</v>
      </c>
      <c r="AS23" s="21">
        <v>60</v>
      </c>
      <c r="AT23" s="21">
        <v>60</v>
      </c>
      <c r="AU23" s="21">
        <v>60</v>
      </c>
      <c r="AV23" s="21">
        <v>60</v>
      </c>
      <c r="AW23" s="21">
        <v>60</v>
      </c>
      <c r="AX23" s="21">
        <v>60</v>
      </c>
      <c r="AY23" s="21">
        <v>60</v>
      </c>
    </row>
    <row r="26" spans="2:51" x14ac:dyDescent="0.25">
      <c r="B26" s="28" t="s">
        <v>249</v>
      </c>
      <c r="C26" s="28"/>
      <c r="D26" s="35">
        <f t="shared" ref="D26:AY26" si="0">+D3</f>
        <v>42005</v>
      </c>
      <c r="E26" s="35">
        <f t="shared" si="0"/>
        <v>42036</v>
      </c>
      <c r="F26" s="35">
        <f t="shared" si="0"/>
        <v>42064</v>
      </c>
      <c r="G26" s="35">
        <f t="shared" si="0"/>
        <v>42095</v>
      </c>
      <c r="H26" s="35">
        <f t="shared" si="0"/>
        <v>42125</v>
      </c>
      <c r="I26" s="35">
        <f t="shared" si="0"/>
        <v>42156</v>
      </c>
      <c r="J26" s="35">
        <f t="shared" si="0"/>
        <v>42186</v>
      </c>
      <c r="K26" s="35">
        <f t="shared" si="0"/>
        <v>42217</v>
      </c>
      <c r="L26" s="35">
        <f t="shared" si="0"/>
        <v>42248</v>
      </c>
      <c r="M26" s="35">
        <f t="shared" si="0"/>
        <v>42278</v>
      </c>
      <c r="N26" s="35">
        <f t="shared" si="0"/>
        <v>42309</v>
      </c>
      <c r="O26" s="35">
        <f t="shared" si="0"/>
        <v>42339</v>
      </c>
      <c r="P26" s="35">
        <f t="shared" si="0"/>
        <v>42370</v>
      </c>
      <c r="Q26" s="35">
        <f t="shared" si="0"/>
        <v>42401</v>
      </c>
      <c r="R26" s="35">
        <f t="shared" si="0"/>
        <v>42430</v>
      </c>
      <c r="S26" s="35">
        <f t="shared" si="0"/>
        <v>42461</v>
      </c>
      <c r="T26" s="35">
        <f t="shared" si="0"/>
        <v>42491</v>
      </c>
      <c r="U26" s="35">
        <f t="shared" si="0"/>
        <v>42522</v>
      </c>
      <c r="V26" s="35">
        <f t="shared" si="0"/>
        <v>42552</v>
      </c>
      <c r="W26" s="35">
        <f t="shared" si="0"/>
        <v>42583</v>
      </c>
      <c r="X26" s="35">
        <f t="shared" si="0"/>
        <v>42614</v>
      </c>
      <c r="Y26" s="35">
        <f t="shared" si="0"/>
        <v>42644</v>
      </c>
      <c r="Z26" s="35">
        <f t="shared" si="0"/>
        <v>42675</v>
      </c>
      <c r="AA26" s="35">
        <f t="shared" si="0"/>
        <v>42705</v>
      </c>
      <c r="AB26" s="35">
        <f t="shared" si="0"/>
        <v>42736</v>
      </c>
      <c r="AC26" s="35">
        <f t="shared" si="0"/>
        <v>42767</v>
      </c>
      <c r="AD26" s="35">
        <f t="shared" si="0"/>
        <v>42795</v>
      </c>
      <c r="AE26" s="35">
        <f t="shared" si="0"/>
        <v>42826</v>
      </c>
      <c r="AF26" s="35">
        <f t="shared" si="0"/>
        <v>42856</v>
      </c>
      <c r="AG26" s="35">
        <f t="shared" si="0"/>
        <v>42887</v>
      </c>
      <c r="AH26" s="35">
        <f t="shared" si="0"/>
        <v>42917</v>
      </c>
      <c r="AI26" s="35">
        <f t="shared" si="0"/>
        <v>42948</v>
      </c>
      <c r="AJ26" s="35">
        <f t="shared" si="0"/>
        <v>42979</v>
      </c>
      <c r="AK26" s="35">
        <f t="shared" si="0"/>
        <v>43009</v>
      </c>
      <c r="AL26" s="35">
        <f t="shared" si="0"/>
        <v>43040</v>
      </c>
      <c r="AM26" s="35">
        <f t="shared" si="0"/>
        <v>43070</v>
      </c>
      <c r="AN26" s="35">
        <f t="shared" si="0"/>
        <v>43101</v>
      </c>
      <c r="AO26" s="35">
        <f t="shared" si="0"/>
        <v>43132</v>
      </c>
      <c r="AP26" s="35">
        <f t="shared" si="0"/>
        <v>43160</v>
      </c>
      <c r="AQ26" s="35">
        <f t="shared" si="0"/>
        <v>43191</v>
      </c>
      <c r="AR26" s="35">
        <f t="shared" si="0"/>
        <v>43221</v>
      </c>
      <c r="AS26" s="35">
        <f t="shared" si="0"/>
        <v>43252</v>
      </c>
      <c r="AT26" s="35">
        <f t="shared" si="0"/>
        <v>43282</v>
      </c>
      <c r="AU26" s="35">
        <f t="shared" si="0"/>
        <v>43313</v>
      </c>
      <c r="AV26" s="35">
        <f t="shared" si="0"/>
        <v>43344</v>
      </c>
      <c r="AW26" s="35">
        <f t="shared" si="0"/>
        <v>43374</v>
      </c>
      <c r="AX26" s="35">
        <f t="shared" si="0"/>
        <v>43405</v>
      </c>
      <c r="AY26" s="35">
        <f t="shared" si="0"/>
        <v>43435</v>
      </c>
    </row>
    <row r="27" spans="2:51" x14ac:dyDescent="0.25">
      <c r="B27" t="str">
        <f t="shared" ref="B27:B46" si="1">+B4</f>
        <v>Prodotto 1</v>
      </c>
      <c r="D27" s="54">
        <f>+M_Vendite!C70</f>
        <v>200</v>
      </c>
      <c r="E27" s="54">
        <f>+M_Vendite!D70</f>
        <v>100</v>
      </c>
      <c r="F27" s="54">
        <f>+M_Vendite!E70</f>
        <v>100</v>
      </c>
      <c r="G27" s="54">
        <f>+M_Vendite!F70</f>
        <v>100</v>
      </c>
      <c r="H27" s="54">
        <f>+M_Vendite!G70</f>
        <v>100</v>
      </c>
      <c r="I27" s="54">
        <f>+M_Vendite!H70</f>
        <v>100</v>
      </c>
      <c r="J27" s="54">
        <f>+M_Vendite!I70</f>
        <v>100</v>
      </c>
      <c r="K27" s="54">
        <f>+M_Vendite!J70</f>
        <v>100</v>
      </c>
      <c r="L27" s="54">
        <f>+M_Vendite!K70</f>
        <v>100</v>
      </c>
      <c r="M27" s="54">
        <f>+M_Vendite!L70</f>
        <v>100</v>
      </c>
      <c r="N27" s="54">
        <f>+M_Vendite!M70</f>
        <v>100</v>
      </c>
      <c r="O27" s="54">
        <f>+M_Vendite!N70</f>
        <v>100</v>
      </c>
      <c r="P27" s="54">
        <f>+M_Vendite!O70</f>
        <v>100</v>
      </c>
      <c r="Q27" s="54">
        <f>+M_Vendite!P70</f>
        <v>100</v>
      </c>
      <c r="R27" s="54">
        <f>+M_Vendite!Q70</f>
        <v>100</v>
      </c>
      <c r="S27" s="54">
        <f>+M_Vendite!R70</f>
        <v>100</v>
      </c>
      <c r="T27" s="54">
        <f>+M_Vendite!S70</f>
        <v>100</v>
      </c>
      <c r="U27" s="54">
        <f>+M_Vendite!T70</f>
        <v>100</v>
      </c>
      <c r="V27" s="54">
        <f>+M_Vendite!U70</f>
        <v>100</v>
      </c>
      <c r="W27" s="54">
        <f>+M_Vendite!V70</f>
        <v>100</v>
      </c>
      <c r="X27" s="54">
        <f>+M_Vendite!W70</f>
        <v>100</v>
      </c>
      <c r="Y27" s="54">
        <f>+M_Vendite!X70</f>
        <v>100</v>
      </c>
      <c r="Z27" s="54">
        <f>+M_Vendite!Y70</f>
        <v>100</v>
      </c>
      <c r="AA27" s="54">
        <f>+M_Vendite!Z70</f>
        <v>100</v>
      </c>
      <c r="AB27" s="54">
        <f>+M_Vendite!AA70</f>
        <v>100</v>
      </c>
      <c r="AC27" s="54">
        <f>+M_Vendite!AB70</f>
        <v>100</v>
      </c>
      <c r="AD27" s="54">
        <f>+M_Vendite!AC70</f>
        <v>100</v>
      </c>
      <c r="AE27" s="54">
        <f>+M_Vendite!AD70</f>
        <v>100</v>
      </c>
      <c r="AF27" s="54">
        <f>+M_Vendite!AE70</f>
        <v>100</v>
      </c>
      <c r="AG27" s="54">
        <f>+M_Vendite!AF70</f>
        <v>100</v>
      </c>
      <c r="AH27" s="54">
        <f>+M_Vendite!AG70</f>
        <v>100</v>
      </c>
      <c r="AI27" s="54">
        <f>+M_Vendite!AH70</f>
        <v>100</v>
      </c>
      <c r="AJ27" s="54">
        <f>+M_Vendite!AI70</f>
        <v>100</v>
      </c>
      <c r="AK27" s="54">
        <f>+M_Vendite!AJ70</f>
        <v>100</v>
      </c>
      <c r="AL27" s="54">
        <f>+M_Vendite!AK70</f>
        <v>100</v>
      </c>
      <c r="AM27" s="54">
        <f>+M_Vendite!AL70</f>
        <v>100</v>
      </c>
      <c r="AN27" s="54">
        <f>+M_Vendite!AM70</f>
        <v>100</v>
      </c>
      <c r="AO27" s="54">
        <f>+M_Vendite!AN70</f>
        <v>100</v>
      </c>
      <c r="AP27" s="54">
        <f>+M_Vendite!AO70</f>
        <v>100</v>
      </c>
      <c r="AQ27" s="54">
        <f>+M_Vendite!AP70</f>
        <v>100</v>
      </c>
      <c r="AR27" s="54">
        <f>+M_Vendite!AQ70</f>
        <v>100</v>
      </c>
      <c r="AS27" s="54">
        <f>+M_Vendite!AR70</f>
        <v>100</v>
      </c>
      <c r="AT27" s="54">
        <f>+M_Vendite!AS70</f>
        <v>100</v>
      </c>
      <c r="AU27" s="54">
        <f>+M_Vendite!AT70</f>
        <v>100</v>
      </c>
      <c r="AV27" s="54">
        <f>+M_Vendite!AU70</f>
        <v>100</v>
      </c>
      <c r="AW27" s="54">
        <f>+M_Vendite!AV70</f>
        <v>100</v>
      </c>
      <c r="AX27" s="54">
        <f>+M_Vendite!AW70</f>
        <v>100</v>
      </c>
      <c r="AY27" s="54">
        <f>+M_Vendite!AX70</f>
        <v>100</v>
      </c>
    </row>
    <row r="28" spans="2:51" x14ac:dyDescent="0.25">
      <c r="B28" t="str">
        <f t="shared" si="1"/>
        <v>Prodotto 2</v>
      </c>
      <c r="D28" s="54">
        <f>+M_Vendite!C71</f>
        <v>300</v>
      </c>
      <c r="E28" s="54">
        <f>+M_Vendite!D71</f>
        <v>100</v>
      </c>
      <c r="F28" s="54">
        <f>+M_Vendite!E71</f>
        <v>100</v>
      </c>
      <c r="G28" s="54">
        <f>+M_Vendite!F71</f>
        <v>100</v>
      </c>
      <c r="H28" s="54">
        <f>+M_Vendite!G71</f>
        <v>100</v>
      </c>
      <c r="I28" s="54">
        <f>+M_Vendite!H71</f>
        <v>100</v>
      </c>
      <c r="J28" s="54">
        <f>+M_Vendite!I71</f>
        <v>100</v>
      </c>
      <c r="K28" s="54">
        <f>+M_Vendite!J71</f>
        <v>100</v>
      </c>
      <c r="L28" s="54">
        <f>+M_Vendite!K71</f>
        <v>100</v>
      </c>
      <c r="M28" s="54">
        <f>+M_Vendite!L71</f>
        <v>100</v>
      </c>
      <c r="N28" s="54">
        <f>+M_Vendite!M71</f>
        <v>100</v>
      </c>
      <c r="O28" s="54">
        <f>+M_Vendite!N71</f>
        <v>100</v>
      </c>
      <c r="P28" s="54">
        <f>+M_Vendite!O71</f>
        <v>100</v>
      </c>
      <c r="Q28" s="54">
        <f>+M_Vendite!P71</f>
        <v>100</v>
      </c>
      <c r="R28" s="54">
        <f>+M_Vendite!Q71</f>
        <v>100</v>
      </c>
      <c r="S28" s="54">
        <f>+M_Vendite!R71</f>
        <v>100</v>
      </c>
      <c r="T28" s="54">
        <f>+M_Vendite!S71</f>
        <v>100</v>
      </c>
      <c r="U28" s="54">
        <f>+M_Vendite!T71</f>
        <v>100</v>
      </c>
      <c r="V28" s="54">
        <f>+M_Vendite!U71</f>
        <v>100</v>
      </c>
      <c r="W28" s="54">
        <f>+M_Vendite!V71</f>
        <v>100</v>
      </c>
      <c r="X28" s="54">
        <f>+M_Vendite!W71</f>
        <v>100</v>
      </c>
      <c r="Y28" s="54">
        <f>+M_Vendite!X71</f>
        <v>100</v>
      </c>
      <c r="Z28" s="54">
        <f>+M_Vendite!Y71</f>
        <v>100</v>
      </c>
      <c r="AA28" s="54">
        <f>+M_Vendite!Z71</f>
        <v>100</v>
      </c>
      <c r="AB28" s="54">
        <f>+M_Vendite!AA71</f>
        <v>100</v>
      </c>
      <c r="AC28" s="54">
        <f>+M_Vendite!AB71</f>
        <v>100</v>
      </c>
      <c r="AD28" s="54">
        <f>+M_Vendite!AC71</f>
        <v>100</v>
      </c>
      <c r="AE28" s="54">
        <f>+M_Vendite!AD71</f>
        <v>100</v>
      </c>
      <c r="AF28" s="54">
        <f>+M_Vendite!AE71</f>
        <v>100</v>
      </c>
      <c r="AG28" s="54">
        <f>+M_Vendite!AF71</f>
        <v>100</v>
      </c>
      <c r="AH28" s="54">
        <f>+M_Vendite!AG71</f>
        <v>100</v>
      </c>
      <c r="AI28" s="54">
        <f>+M_Vendite!AH71</f>
        <v>100</v>
      </c>
      <c r="AJ28" s="54">
        <f>+M_Vendite!AI71</f>
        <v>100</v>
      </c>
      <c r="AK28" s="54">
        <f>+M_Vendite!AJ71</f>
        <v>100</v>
      </c>
      <c r="AL28" s="54">
        <f>+M_Vendite!AK71</f>
        <v>100</v>
      </c>
      <c r="AM28" s="54">
        <f>+M_Vendite!AL71</f>
        <v>100</v>
      </c>
      <c r="AN28" s="54">
        <f>+M_Vendite!AM71</f>
        <v>100</v>
      </c>
      <c r="AO28" s="54">
        <f>+M_Vendite!AN71</f>
        <v>100</v>
      </c>
      <c r="AP28" s="54">
        <f>+M_Vendite!AO71</f>
        <v>100</v>
      </c>
      <c r="AQ28" s="54">
        <f>+M_Vendite!AP71</f>
        <v>100</v>
      </c>
      <c r="AR28" s="54">
        <f>+M_Vendite!AQ71</f>
        <v>100</v>
      </c>
      <c r="AS28" s="54">
        <f>+M_Vendite!AR71</f>
        <v>100</v>
      </c>
      <c r="AT28" s="54">
        <f>+M_Vendite!AS71</f>
        <v>100</v>
      </c>
      <c r="AU28" s="54">
        <f>+M_Vendite!AT71</f>
        <v>100</v>
      </c>
      <c r="AV28" s="54">
        <f>+M_Vendite!AU71</f>
        <v>100</v>
      </c>
      <c r="AW28" s="54">
        <f>+M_Vendite!AV71</f>
        <v>100</v>
      </c>
      <c r="AX28" s="54">
        <f>+M_Vendite!AW71</f>
        <v>100</v>
      </c>
      <c r="AY28" s="54">
        <f>+M_Vendite!AX71</f>
        <v>100</v>
      </c>
    </row>
    <row r="29" spans="2:51" x14ac:dyDescent="0.25">
      <c r="B29" t="str">
        <f t="shared" si="1"/>
        <v>Prodotto 3</v>
      </c>
      <c r="D29" s="54">
        <f>+M_Vendite!C72</f>
        <v>300</v>
      </c>
      <c r="E29" s="54">
        <f>+M_Vendite!D72</f>
        <v>100</v>
      </c>
      <c r="F29" s="54">
        <f>+M_Vendite!E72</f>
        <v>100</v>
      </c>
      <c r="G29" s="54">
        <f>+M_Vendite!F72</f>
        <v>100</v>
      </c>
      <c r="H29" s="54">
        <f>+M_Vendite!G72</f>
        <v>100</v>
      </c>
      <c r="I29" s="54">
        <f>+M_Vendite!H72</f>
        <v>100</v>
      </c>
      <c r="J29" s="54">
        <f>+M_Vendite!I72</f>
        <v>100</v>
      </c>
      <c r="K29" s="54">
        <f>+M_Vendite!J72</f>
        <v>100</v>
      </c>
      <c r="L29" s="54">
        <f>+M_Vendite!K72</f>
        <v>100</v>
      </c>
      <c r="M29" s="54">
        <f>+M_Vendite!L72</f>
        <v>100</v>
      </c>
      <c r="N29" s="54">
        <f>+M_Vendite!M72</f>
        <v>100</v>
      </c>
      <c r="O29" s="54">
        <f>+M_Vendite!N72</f>
        <v>100</v>
      </c>
      <c r="P29" s="54">
        <f>+M_Vendite!O72</f>
        <v>100</v>
      </c>
      <c r="Q29" s="54">
        <f>+M_Vendite!P72</f>
        <v>100</v>
      </c>
      <c r="R29" s="54">
        <f>+M_Vendite!Q72</f>
        <v>100</v>
      </c>
      <c r="S29" s="54">
        <f>+M_Vendite!R72</f>
        <v>100</v>
      </c>
      <c r="T29" s="54">
        <f>+M_Vendite!S72</f>
        <v>100</v>
      </c>
      <c r="U29" s="54">
        <f>+M_Vendite!T72</f>
        <v>100</v>
      </c>
      <c r="V29" s="54">
        <f>+M_Vendite!U72</f>
        <v>100</v>
      </c>
      <c r="W29" s="54">
        <f>+M_Vendite!V72</f>
        <v>100</v>
      </c>
      <c r="X29" s="54">
        <f>+M_Vendite!W72</f>
        <v>100</v>
      </c>
      <c r="Y29" s="54">
        <f>+M_Vendite!X72</f>
        <v>100</v>
      </c>
      <c r="Z29" s="54">
        <f>+M_Vendite!Y72</f>
        <v>100</v>
      </c>
      <c r="AA29" s="54">
        <f>+M_Vendite!Z72</f>
        <v>100</v>
      </c>
      <c r="AB29" s="54">
        <f>+M_Vendite!AA72</f>
        <v>100</v>
      </c>
      <c r="AC29" s="54">
        <f>+M_Vendite!AB72</f>
        <v>100</v>
      </c>
      <c r="AD29" s="54">
        <f>+M_Vendite!AC72</f>
        <v>100</v>
      </c>
      <c r="AE29" s="54">
        <f>+M_Vendite!AD72</f>
        <v>100</v>
      </c>
      <c r="AF29" s="54">
        <f>+M_Vendite!AE72</f>
        <v>100</v>
      </c>
      <c r="AG29" s="54">
        <f>+M_Vendite!AF72</f>
        <v>100</v>
      </c>
      <c r="AH29" s="54">
        <f>+M_Vendite!AG72</f>
        <v>100</v>
      </c>
      <c r="AI29" s="54">
        <f>+M_Vendite!AH72</f>
        <v>100</v>
      </c>
      <c r="AJ29" s="54">
        <f>+M_Vendite!AI72</f>
        <v>100</v>
      </c>
      <c r="AK29" s="54">
        <f>+M_Vendite!AJ72</f>
        <v>100</v>
      </c>
      <c r="AL29" s="54">
        <f>+M_Vendite!AK72</f>
        <v>100</v>
      </c>
      <c r="AM29" s="54">
        <f>+M_Vendite!AL72</f>
        <v>100</v>
      </c>
      <c r="AN29" s="54">
        <f>+M_Vendite!AM72</f>
        <v>100</v>
      </c>
      <c r="AO29" s="54">
        <f>+M_Vendite!AN72</f>
        <v>100</v>
      </c>
      <c r="AP29" s="54">
        <f>+M_Vendite!AO72</f>
        <v>100</v>
      </c>
      <c r="AQ29" s="54">
        <f>+M_Vendite!AP72</f>
        <v>100</v>
      </c>
      <c r="AR29" s="54">
        <f>+M_Vendite!AQ72</f>
        <v>100</v>
      </c>
      <c r="AS29" s="54">
        <f>+M_Vendite!AR72</f>
        <v>100</v>
      </c>
      <c r="AT29" s="54">
        <f>+M_Vendite!AS72</f>
        <v>100</v>
      </c>
      <c r="AU29" s="54">
        <f>+M_Vendite!AT72</f>
        <v>100</v>
      </c>
      <c r="AV29" s="54">
        <f>+M_Vendite!AU72</f>
        <v>100</v>
      </c>
      <c r="AW29" s="54">
        <f>+M_Vendite!AV72</f>
        <v>100</v>
      </c>
      <c r="AX29" s="54">
        <f>+M_Vendite!AW72</f>
        <v>100</v>
      </c>
      <c r="AY29" s="54">
        <f>+M_Vendite!AX72</f>
        <v>100</v>
      </c>
    </row>
    <row r="30" spans="2:51" x14ac:dyDescent="0.25">
      <c r="B30" t="str">
        <f t="shared" si="1"/>
        <v>Prodotto 4</v>
      </c>
      <c r="D30" s="54">
        <f>+M_Vendite!C73</f>
        <v>300</v>
      </c>
      <c r="E30" s="54">
        <f>+M_Vendite!D73</f>
        <v>100</v>
      </c>
      <c r="F30" s="54">
        <f>+M_Vendite!E73</f>
        <v>100</v>
      </c>
      <c r="G30" s="54">
        <f>+M_Vendite!F73</f>
        <v>100</v>
      </c>
      <c r="H30" s="54">
        <f>+M_Vendite!G73</f>
        <v>100</v>
      </c>
      <c r="I30" s="54">
        <f>+M_Vendite!H73</f>
        <v>100</v>
      </c>
      <c r="J30" s="54">
        <f>+M_Vendite!I73</f>
        <v>100</v>
      </c>
      <c r="K30" s="54">
        <f>+M_Vendite!J73</f>
        <v>100</v>
      </c>
      <c r="L30" s="54">
        <f>+M_Vendite!K73</f>
        <v>100</v>
      </c>
      <c r="M30" s="54">
        <f>+M_Vendite!L73</f>
        <v>100</v>
      </c>
      <c r="N30" s="54">
        <f>+M_Vendite!M73</f>
        <v>100</v>
      </c>
      <c r="O30" s="54">
        <f>+M_Vendite!N73</f>
        <v>100</v>
      </c>
      <c r="P30" s="54">
        <f>+M_Vendite!O73</f>
        <v>100</v>
      </c>
      <c r="Q30" s="54">
        <f>+M_Vendite!P73</f>
        <v>100</v>
      </c>
      <c r="R30" s="54">
        <f>+M_Vendite!Q73</f>
        <v>100</v>
      </c>
      <c r="S30" s="54">
        <f>+M_Vendite!R73</f>
        <v>100</v>
      </c>
      <c r="T30" s="54">
        <f>+M_Vendite!S73</f>
        <v>100</v>
      </c>
      <c r="U30" s="54">
        <f>+M_Vendite!T73</f>
        <v>100</v>
      </c>
      <c r="V30" s="54">
        <f>+M_Vendite!U73</f>
        <v>100</v>
      </c>
      <c r="W30" s="54">
        <f>+M_Vendite!V73</f>
        <v>100</v>
      </c>
      <c r="X30" s="54">
        <f>+M_Vendite!W73</f>
        <v>100</v>
      </c>
      <c r="Y30" s="54">
        <f>+M_Vendite!X73</f>
        <v>100</v>
      </c>
      <c r="Z30" s="54">
        <f>+M_Vendite!Y73</f>
        <v>100</v>
      </c>
      <c r="AA30" s="54">
        <f>+M_Vendite!Z73</f>
        <v>100</v>
      </c>
      <c r="AB30" s="54">
        <f>+M_Vendite!AA73</f>
        <v>100</v>
      </c>
      <c r="AC30" s="54">
        <f>+M_Vendite!AB73</f>
        <v>100</v>
      </c>
      <c r="AD30" s="54">
        <f>+M_Vendite!AC73</f>
        <v>100</v>
      </c>
      <c r="AE30" s="54">
        <f>+M_Vendite!AD73</f>
        <v>100</v>
      </c>
      <c r="AF30" s="54">
        <f>+M_Vendite!AE73</f>
        <v>100</v>
      </c>
      <c r="AG30" s="54">
        <f>+M_Vendite!AF73</f>
        <v>100</v>
      </c>
      <c r="AH30" s="54">
        <f>+M_Vendite!AG73</f>
        <v>100</v>
      </c>
      <c r="AI30" s="54">
        <f>+M_Vendite!AH73</f>
        <v>100</v>
      </c>
      <c r="AJ30" s="54">
        <f>+M_Vendite!AI73</f>
        <v>100</v>
      </c>
      <c r="AK30" s="54">
        <f>+M_Vendite!AJ73</f>
        <v>100</v>
      </c>
      <c r="AL30" s="54">
        <f>+M_Vendite!AK73</f>
        <v>100</v>
      </c>
      <c r="AM30" s="54">
        <f>+M_Vendite!AL73</f>
        <v>100</v>
      </c>
      <c r="AN30" s="54">
        <f>+M_Vendite!AM73</f>
        <v>100</v>
      </c>
      <c r="AO30" s="54">
        <f>+M_Vendite!AN73</f>
        <v>100</v>
      </c>
      <c r="AP30" s="54">
        <f>+M_Vendite!AO73</f>
        <v>100</v>
      </c>
      <c r="AQ30" s="54">
        <f>+M_Vendite!AP73</f>
        <v>100</v>
      </c>
      <c r="AR30" s="54">
        <f>+M_Vendite!AQ73</f>
        <v>100</v>
      </c>
      <c r="AS30" s="54">
        <f>+M_Vendite!AR73</f>
        <v>100</v>
      </c>
      <c r="AT30" s="54">
        <f>+M_Vendite!AS73</f>
        <v>100</v>
      </c>
      <c r="AU30" s="54">
        <f>+M_Vendite!AT73</f>
        <v>100</v>
      </c>
      <c r="AV30" s="54">
        <f>+M_Vendite!AU73</f>
        <v>100</v>
      </c>
      <c r="AW30" s="54">
        <f>+M_Vendite!AV73</f>
        <v>100</v>
      </c>
      <c r="AX30" s="54">
        <f>+M_Vendite!AW73</f>
        <v>100</v>
      </c>
      <c r="AY30" s="54">
        <f>+M_Vendite!AX73</f>
        <v>100</v>
      </c>
    </row>
    <row r="31" spans="2:51" x14ac:dyDescent="0.25">
      <c r="B31" t="str">
        <f t="shared" si="1"/>
        <v>Prodotto 5</v>
      </c>
      <c r="D31" s="54">
        <f>+M_Vendite!C74</f>
        <v>300</v>
      </c>
      <c r="E31" s="54">
        <f>+M_Vendite!D74</f>
        <v>100</v>
      </c>
      <c r="F31" s="54">
        <f>+M_Vendite!E74</f>
        <v>100</v>
      </c>
      <c r="G31" s="54">
        <f>+M_Vendite!F74</f>
        <v>100</v>
      </c>
      <c r="H31" s="54">
        <f>+M_Vendite!G74</f>
        <v>100</v>
      </c>
      <c r="I31" s="54">
        <f>+M_Vendite!H74</f>
        <v>100</v>
      </c>
      <c r="J31" s="54">
        <f>+M_Vendite!I74</f>
        <v>100</v>
      </c>
      <c r="K31" s="54">
        <f>+M_Vendite!J74</f>
        <v>100</v>
      </c>
      <c r="L31" s="54">
        <f>+M_Vendite!K74</f>
        <v>100</v>
      </c>
      <c r="M31" s="54">
        <f>+M_Vendite!L74</f>
        <v>100</v>
      </c>
      <c r="N31" s="54">
        <f>+M_Vendite!M74</f>
        <v>100</v>
      </c>
      <c r="O31" s="54">
        <f>+M_Vendite!N74</f>
        <v>100</v>
      </c>
      <c r="P31" s="54">
        <f>+M_Vendite!O74</f>
        <v>100</v>
      </c>
      <c r="Q31" s="54">
        <f>+M_Vendite!P74</f>
        <v>100</v>
      </c>
      <c r="R31" s="54">
        <f>+M_Vendite!Q74</f>
        <v>100</v>
      </c>
      <c r="S31" s="54">
        <f>+M_Vendite!R74</f>
        <v>100</v>
      </c>
      <c r="T31" s="54">
        <f>+M_Vendite!S74</f>
        <v>100</v>
      </c>
      <c r="U31" s="54">
        <f>+M_Vendite!T74</f>
        <v>100</v>
      </c>
      <c r="V31" s="54">
        <f>+M_Vendite!U74</f>
        <v>100</v>
      </c>
      <c r="W31" s="54">
        <f>+M_Vendite!V74</f>
        <v>100</v>
      </c>
      <c r="X31" s="54">
        <f>+M_Vendite!W74</f>
        <v>100</v>
      </c>
      <c r="Y31" s="54">
        <f>+M_Vendite!X74</f>
        <v>100</v>
      </c>
      <c r="Z31" s="54">
        <f>+M_Vendite!Y74</f>
        <v>100</v>
      </c>
      <c r="AA31" s="54">
        <f>+M_Vendite!Z74</f>
        <v>100</v>
      </c>
      <c r="AB31" s="54">
        <f>+M_Vendite!AA74</f>
        <v>100</v>
      </c>
      <c r="AC31" s="54">
        <f>+M_Vendite!AB74</f>
        <v>100</v>
      </c>
      <c r="AD31" s="54">
        <f>+M_Vendite!AC74</f>
        <v>100</v>
      </c>
      <c r="AE31" s="54">
        <f>+M_Vendite!AD74</f>
        <v>100</v>
      </c>
      <c r="AF31" s="54">
        <f>+M_Vendite!AE74</f>
        <v>100</v>
      </c>
      <c r="AG31" s="54">
        <f>+M_Vendite!AF74</f>
        <v>100</v>
      </c>
      <c r="AH31" s="54">
        <f>+M_Vendite!AG74</f>
        <v>100</v>
      </c>
      <c r="AI31" s="54">
        <f>+M_Vendite!AH74</f>
        <v>100</v>
      </c>
      <c r="AJ31" s="54">
        <f>+M_Vendite!AI74</f>
        <v>100</v>
      </c>
      <c r="AK31" s="54">
        <f>+M_Vendite!AJ74</f>
        <v>100</v>
      </c>
      <c r="AL31" s="54">
        <f>+M_Vendite!AK74</f>
        <v>100</v>
      </c>
      <c r="AM31" s="54">
        <f>+M_Vendite!AL74</f>
        <v>100</v>
      </c>
      <c r="AN31" s="54">
        <f>+M_Vendite!AM74</f>
        <v>100</v>
      </c>
      <c r="AO31" s="54">
        <f>+M_Vendite!AN74</f>
        <v>100</v>
      </c>
      <c r="AP31" s="54">
        <f>+M_Vendite!AO74</f>
        <v>100</v>
      </c>
      <c r="AQ31" s="54">
        <f>+M_Vendite!AP74</f>
        <v>100</v>
      </c>
      <c r="AR31" s="54">
        <f>+M_Vendite!AQ74</f>
        <v>100</v>
      </c>
      <c r="AS31" s="54">
        <f>+M_Vendite!AR74</f>
        <v>100</v>
      </c>
      <c r="AT31" s="54">
        <f>+M_Vendite!AS74</f>
        <v>100</v>
      </c>
      <c r="AU31" s="54">
        <f>+M_Vendite!AT74</f>
        <v>100</v>
      </c>
      <c r="AV31" s="54">
        <f>+M_Vendite!AU74</f>
        <v>100</v>
      </c>
      <c r="AW31" s="54">
        <f>+M_Vendite!AV74</f>
        <v>100</v>
      </c>
      <c r="AX31" s="54">
        <f>+M_Vendite!AW74</f>
        <v>100</v>
      </c>
      <c r="AY31" s="54">
        <f>+M_Vendite!AX74</f>
        <v>100</v>
      </c>
    </row>
    <row r="32" spans="2:51" x14ac:dyDescent="0.25">
      <c r="B32" t="str">
        <f t="shared" si="1"/>
        <v>Prodotto 6</v>
      </c>
      <c r="D32" s="54">
        <f>+M_Vendite!C75</f>
        <v>300</v>
      </c>
      <c r="E32" s="54">
        <f>+M_Vendite!D75</f>
        <v>400</v>
      </c>
      <c r="F32" s="54">
        <f>+M_Vendite!E75</f>
        <v>-100</v>
      </c>
      <c r="G32" s="54">
        <f>+M_Vendite!F75</f>
        <v>100</v>
      </c>
      <c r="H32" s="54">
        <f>+M_Vendite!G75</f>
        <v>100</v>
      </c>
      <c r="I32" s="54">
        <f>+M_Vendite!H75</f>
        <v>100</v>
      </c>
      <c r="J32" s="54">
        <f>+M_Vendite!I75</f>
        <v>100</v>
      </c>
      <c r="K32" s="54">
        <f>+M_Vendite!J75</f>
        <v>100</v>
      </c>
      <c r="L32" s="54">
        <f>+M_Vendite!K75</f>
        <v>100</v>
      </c>
      <c r="M32" s="54">
        <f>+M_Vendite!L75</f>
        <v>100</v>
      </c>
      <c r="N32" s="54">
        <f>+M_Vendite!M75</f>
        <v>100</v>
      </c>
      <c r="O32" s="54">
        <f>+M_Vendite!N75</f>
        <v>100</v>
      </c>
      <c r="P32" s="54">
        <f>+M_Vendite!O75</f>
        <v>100</v>
      </c>
      <c r="Q32" s="54">
        <f>+M_Vendite!P75</f>
        <v>100</v>
      </c>
      <c r="R32" s="54">
        <f>+M_Vendite!Q75</f>
        <v>100</v>
      </c>
      <c r="S32" s="54">
        <f>+M_Vendite!R75</f>
        <v>100</v>
      </c>
      <c r="T32" s="54">
        <f>+M_Vendite!S75</f>
        <v>100</v>
      </c>
      <c r="U32" s="54">
        <f>+M_Vendite!T75</f>
        <v>100</v>
      </c>
      <c r="V32" s="54">
        <f>+M_Vendite!U75</f>
        <v>100</v>
      </c>
      <c r="W32" s="54">
        <f>+M_Vendite!V75</f>
        <v>100</v>
      </c>
      <c r="X32" s="54">
        <f>+M_Vendite!W75</f>
        <v>100</v>
      </c>
      <c r="Y32" s="54">
        <f>+M_Vendite!X75</f>
        <v>100</v>
      </c>
      <c r="Z32" s="54">
        <f>+M_Vendite!Y75</f>
        <v>100</v>
      </c>
      <c r="AA32" s="54">
        <f>+M_Vendite!Z75</f>
        <v>100</v>
      </c>
      <c r="AB32" s="54">
        <f>+M_Vendite!AA75</f>
        <v>100</v>
      </c>
      <c r="AC32" s="54">
        <f>+M_Vendite!AB75</f>
        <v>100</v>
      </c>
      <c r="AD32" s="54">
        <f>+M_Vendite!AC75</f>
        <v>100</v>
      </c>
      <c r="AE32" s="54">
        <f>+M_Vendite!AD75</f>
        <v>100</v>
      </c>
      <c r="AF32" s="54">
        <f>+M_Vendite!AE75</f>
        <v>100</v>
      </c>
      <c r="AG32" s="54">
        <f>+M_Vendite!AF75</f>
        <v>100</v>
      </c>
      <c r="AH32" s="54">
        <f>+M_Vendite!AG75</f>
        <v>100</v>
      </c>
      <c r="AI32" s="54">
        <f>+M_Vendite!AH75</f>
        <v>100</v>
      </c>
      <c r="AJ32" s="54">
        <f>+M_Vendite!AI75</f>
        <v>100</v>
      </c>
      <c r="AK32" s="54">
        <f>+M_Vendite!AJ75</f>
        <v>100</v>
      </c>
      <c r="AL32" s="54">
        <f>+M_Vendite!AK75</f>
        <v>100</v>
      </c>
      <c r="AM32" s="54">
        <f>+M_Vendite!AL75</f>
        <v>100</v>
      </c>
      <c r="AN32" s="54">
        <f>+M_Vendite!AM75</f>
        <v>100</v>
      </c>
      <c r="AO32" s="54">
        <f>+M_Vendite!AN75</f>
        <v>100</v>
      </c>
      <c r="AP32" s="54">
        <f>+M_Vendite!AO75</f>
        <v>100</v>
      </c>
      <c r="AQ32" s="54">
        <f>+M_Vendite!AP75</f>
        <v>100</v>
      </c>
      <c r="AR32" s="54">
        <f>+M_Vendite!AQ75</f>
        <v>100</v>
      </c>
      <c r="AS32" s="54">
        <f>+M_Vendite!AR75</f>
        <v>100</v>
      </c>
      <c r="AT32" s="54">
        <f>+M_Vendite!AS75</f>
        <v>100</v>
      </c>
      <c r="AU32" s="54">
        <f>+M_Vendite!AT75</f>
        <v>100</v>
      </c>
      <c r="AV32" s="54">
        <f>+M_Vendite!AU75</f>
        <v>100</v>
      </c>
      <c r="AW32" s="54">
        <f>+M_Vendite!AV75</f>
        <v>100</v>
      </c>
      <c r="AX32" s="54">
        <f>+M_Vendite!AW75</f>
        <v>100</v>
      </c>
      <c r="AY32" s="54">
        <f>+M_Vendite!AX75</f>
        <v>100</v>
      </c>
    </row>
    <row r="33" spans="2:51" x14ac:dyDescent="0.25">
      <c r="B33" t="str">
        <f t="shared" si="1"/>
        <v>Prodotto 7</v>
      </c>
      <c r="D33" s="54">
        <f>+M_Vendite!C76</f>
        <v>300</v>
      </c>
      <c r="E33" s="54">
        <f>+M_Vendite!D76</f>
        <v>100</v>
      </c>
      <c r="F33" s="54">
        <f>+M_Vendite!E76</f>
        <v>100</v>
      </c>
      <c r="G33" s="54">
        <f>+M_Vendite!F76</f>
        <v>100</v>
      </c>
      <c r="H33" s="54">
        <f>+M_Vendite!G76</f>
        <v>100</v>
      </c>
      <c r="I33" s="54">
        <f>+M_Vendite!H76</f>
        <v>100</v>
      </c>
      <c r="J33" s="54">
        <f>+M_Vendite!I76</f>
        <v>100</v>
      </c>
      <c r="K33" s="54">
        <f>+M_Vendite!J76</f>
        <v>100</v>
      </c>
      <c r="L33" s="54">
        <f>+M_Vendite!K76</f>
        <v>100</v>
      </c>
      <c r="M33" s="54">
        <f>+M_Vendite!L76</f>
        <v>100</v>
      </c>
      <c r="N33" s="54">
        <f>+M_Vendite!M76</f>
        <v>100</v>
      </c>
      <c r="O33" s="54">
        <f>+M_Vendite!N76</f>
        <v>100</v>
      </c>
      <c r="P33" s="54">
        <f>+M_Vendite!O76</f>
        <v>100</v>
      </c>
      <c r="Q33" s="54">
        <f>+M_Vendite!P76</f>
        <v>100</v>
      </c>
      <c r="R33" s="54">
        <f>+M_Vendite!Q76</f>
        <v>100</v>
      </c>
      <c r="S33" s="54">
        <f>+M_Vendite!R76</f>
        <v>100</v>
      </c>
      <c r="T33" s="54">
        <f>+M_Vendite!S76</f>
        <v>100</v>
      </c>
      <c r="U33" s="54">
        <f>+M_Vendite!T76</f>
        <v>100</v>
      </c>
      <c r="V33" s="54">
        <f>+M_Vendite!U76</f>
        <v>100</v>
      </c>
      <c r="W33" s="54">
        <f>+M_Vendite!V76</f>
        <v>100</v>
      </c>
      <c r="X33" s="54">
        <f>+M_Vendite!W76</f>
        <v>100</v>
      </c>
      <c r="Y33" s="54">
        <f>+M_Vendite!X76</f>
        <v>100</v>
      </c>
      <c r="Z33" s="54">
        <f>+M_Vendite!Y76</f>
        <v>100</v>
      </c>
      <c r="AA33" s="54">
        <f>+M_Vendite!Z76</f>
        <v>100</v>
      </c>
      <c r="AB33" s="54">
        <f>+M_Vendite!AA76</f>
        <v>100</v>
      </c>
      <c r="AC33" s="54">
        <f>+M_Vendite!AB76</f>
        <v>100</v>
      </c>
      <c r="AD33" s="54">
        <f>+M_Vendite!AC76</f>
        <v>100</v>
      </c>
      <c r="AE33" s="54">
        <f>+M_Vendite!AD76</f>
        <v>100</v>
      </c>
      <c r="AF33" s="54">
        <f>+M_Vendite!AE76</f>
        <v>100</v>
      </c>
      <c r="AG33" s="54">
        <f>+M_Vendite!AF76</f>
        <v>100</v>
      </c>
      <c r="AH33" s="54">
        <f>+M_Vendite!AG76</f>
        <v>100</v>
      </c>
      <c r="AI33" s="54">
        <f>+M_Vendite!AH76</f>
        <v>100</v>
      </c>
      <c r="AJ33" s="54">
        <f>+M_Vendite!AI76</f>
        <v>100</v>
      </c>
      <c r="AK33" s="54">
        <f>+M_Vendite!AJ76</f>
        <v>100</v>
      </c>
      <c r="AL33" s="54">
        <f>+M_Vendite!AK76</f>
        <v>100</v>
      </c>
      <c r="AM33" s="54">
        <f>+M_Vendite!AL76</f>
        <v>100</v>
      </c>
      <c r="AN33" s="54">
        <f>+M_Vendite!AM76</f>
        <v>100</v>
      </c>
      <c r="AO33" s="54">
        <f>+M_Vendite!AN76</f>
        <v>100</v>
      </c>
      <c r="AP33" s="54">
        <f>+M_Vendite!AO76</f>
        <v>100</v>
      </c>
      <c r="AQ33" s="54">
        <f>+M_Vendite!AP76</f>
        <v>100</v>
      </c>
      <c r="AR33" s="54">
        <f>+M_Vendite!AQ76</f>
        <v>100</v>
      </c>
      <c r="AS33" s="54">
        <f>+M_Vendite!AR76</f>
        <v>100</v>
      </c>
      <c r="AT33" s="54">
        <f>+M_Vendite!AS76</f>
        <v>100</v>
      </c>
      <c r="AU33" s="54">
        <f>+M_Vendite!AT76</f>
        <v>100</v>
      </c>
      <c r="AV33" s="54">
        <f>+M_Vendite!AU76</f>
        <v>100</v>
      </c>
      <c r="AW33" s="54">
        <f>+M_Vendite!AV76</f>
        <v>100</v>
      </c>
      <c r="AX33" s="54">
        <f>+M_Vendite!AW76</f>
        <v>100</v>
      </c>
      <c r="AY33" s="54">
        <f>+M_Vendite!AX76</f>
        <v>100</v>
      </c>
    </row>
    <row r="34" spans="2:51" x14ac:dyDescent="0.25">
      <c r="B34" t="str">
        <f t="shared" si="1"/>
        <v>Prodotto 8</v>
      </c>
      <c r="D34" s="54">
        <f>+M_Vendite!C77</f>
        <v>300</v>
      </c>
      <c r="E34" s="54">
        <f>+M_Vendite!D77</f>
        <v>100</v>
      </c>
      <c r="F34" s="54">
        <f>+M_Vendite!E77</f>
        <v>100</v>
      </c>
      <c r="G34" s="54">
        <f>+M_Vendite!F77</f>
        <v>100</v>
      </c>
      <c r="H34" s="54">
        <f>+M_Vendite!G77</f>
        <v>100</v>
      </c>
      <c r="I34" s="54">
        <f>+M_Vendite!H77</f>
        <v>100</v>
      </c>
      <c r="J34" s="54">
        <f>+M_Vendite!I77</f>
        <v>100</v>
      </c>
      <c r="K34" s="54">
        <f>+M_Vendite!J77</f>
        <v>100</v>
      </c>
      <c r="L34" s="54">
        <f>+M_Vendite!K77</f>
        <v>100</v>
      </c>
      <c r="M34" s="54">
        <f>+M_Vendite!L77</f>
        <v>100</v>
      </c>
      <c r="N34" s="54">
        <f>+M_Vendite!M77</f>
        <v>100</v>
      </c>
      <c r="O34" s="54">
        <f>+M_Vendite!N77</f>
        <v>100</v>
      </c>
      <c r="P34" s="54">
        <f>+M_Vendite!O77</f>
        <v>100</v>
      </c>
      <c r="Q34" s="54">
        <f>+M_Vendite!P77</f>
        <v>100</v>
      </c>
      <c r="R34" s="54">
        <f>+M_Vendite!Q77</f>
        <v>100</v>
      </c>
      <c r="S34" s="54">
        <f>+M_Vendite!R77</f>
        <v>100</v>
      </c>
      <c r="T34" s="54">
        <f>+M_Vendite!S77</f>
        <v>100</v>
      </c>
      <c r="U34" s="54">
        <f>+M_Vendite!T77</f>
        <v>100</v>
      </c>
      <c r="V34" s="54">
        <f>+M_Vendite!U77</f>
        <v>100</v>
      </c>
      <c r="W34" s="54">
        <f>+M_Vendite!V77</f>
        <v>100</v>
      </c>
      <c r="X34" s="54">
        <f>+M_Vendite!W77</f>
        <v>100</v>
      </c>
      <c r="Y34" s="54">
        <f>+M_Vendite!X77</f>
        <v>100</v>
      </c>
      <c r="Z34" s="54">
        <f>+M_Vendite!Y77</f>
        <v>100</v>
      </c>
      <c r="AA34" s="54">
        <f>+M_Vendite!Z77</f>
        <v>100</v>
      </c>
      <c r="AB34" s="54">
        <f>+M_Vendite!AA77</f>
        <v>100</v>
      </c>
      <c r="AC34" s="54">
        <f>+M_Vendite!AB77</f>
        <v>100</v>
      </c>
      <c r="AD34" s="54">
        <f>+M_Vendite!AC77</f>
        <v>100</v>
      </c>
      <c r="AE34" s="54">
        <f>+M_Vendite!AD77</f>
        <v>100</v>
      </c>
      <c r="AF34" s="54">
        <f>+M_Vendite!AE77</f>
        <v>100</v>
      </c>
      <c r="AG34" s="54">
        <f>+M_Vendite!AF77</f>
        <v>100</v>
      </c>
      <c r="AH34" s="54">
        <f>+M_Vendite!AG77</f>
        <v>100</v>
      </c>
      <c r="AI34" s="54">
        <f>+M_Vendite!AH77</f>
        <v>100</v>
      </c>
      <c r="AJ34" s="54">
        <f>+M_Vendite!AI77</f>
        <v>100</v>
      </c>
      <c r="AK34" s="54">
        <f>+M_Vendite!AJ77</f>
        <v>100</v>
      </c>
      <c r="AL34" s="54">
        <f>+M_Vendite!AK77</f>
        <v>100</v>
      </c>
      <c r="AM34" s="54">
        <f>+M_Vendite!AL77</f>
        <v>100</v>
      </c>
      <c r="AN34" s="54">
        <f>+M_Vendite!AM77</f>
        <v>100</v>
      </c>
      <c r="AO34" s="54">
        <f>+M_Vendite!AN77</f>
        <v>100</v>
      </c>
      <c r="AP34" s="54">
        <f>+M_Vendite!AO77</f>
        <v>100</v>
      </c>
      <c r="AQ34" s="54">
        <f>+M_Vendite!AP77</f>
        <v>100</v>
      </c>
      <c r="AR34" s="54">
        <f>+M_Vendite!AQ77</f>
        <v>100</v>
      </c>
      <c r="AS34" s="54">
        <f>+M_Vendite!AR77</f>
        <v>100</v>
      </c>
      <c r="AT34" s="54">
        <f>+M_Vendite!AS77</f>
        <v>100</v>
      </c>
      <c r="AU34" s="54">
        <f>+M_Vendite!AT77</f>
        <v>100</v>
      </c>
      <c r="AV34" s="54">
        <f>+M_Vendite!AU77</f>
        <v>100</v>
      </c>
      <c r="AW34" s="54">
        <f>+M_Vendite!AV77</f>
        <v>100</v>
      </c>
      <c r="AX34" s="54">
        <f>+M_Vendite!AW77</f>
        <v>100</v>
      </c>
      <c r="AY34" s="54">
        <f>+M_Vendite!AX77</f>
        <v>100</v>
      </c>
    </row>
    <row r="35" spans="2:51" x14ac:dyDescent="0.25">
      <c r="B35" t="str">
        <f t="shared" si="1"/>
        <v>Prodotto 9</v>
      </c>
      <c r="D35" s="54">
        <f>+M_Vendite!C78</f>
        <v>300</v>
      </c>
      <c r="E35" s="54">
        <f>+M_Vendite!D78</f>
        <v>100</v>
      </c>
      <c r="F35" s="54">
        <f>+M_Vendite!E78</f>
        <v>100</v>
      </c>
      <c r="G35" s="54">
        <f>+M_Vendite!F78</f>
        <v>100</v>
      </c>
      <c r="H35" s="54">
        <f>+M_Vendite!G78</f>
        <v>100</v>
      </c>
      <c r="I35" s="54">
        <f>+M_Vendite!H78</f>
        <v>100</v>
      </c>
      <c r="J35" s="54">
        <f>+M_Vendite!I78</f>
        <v>100</v>
      </c>
      <c r="K35" s="54">
        <f>+M_Vendite!J78</f>
        <v>100</v>
      </c>
      <c r="L35" s="54">
        <f>+M_Vendite!K78</f>
        <v>100</v>
      </c>
      <c r="M35" s="54">
        <f>+M_Vendite!L78</f>
        <v>100</v>
      </c>
      <c r="N35" s="54">
        <f>+M_Vendite!M78</f>
        <v>100</v>
      </c>
      <c r="O35" s="54">
        <f>+M_Vendite!N78</f>
        <v>100</v>
      </c>
      <c r="P35" s="54">
        <f>+M_Vendite!O78</f>
        <v>100</v>
      </c>
      <c r="Q35" s="54">
        <f>+M_Vendite!P78</f>
        <v>100</v>
      </c>
      <c r="R35" s="54">
        <f>+M_Vendite!Q78</f>
        <v>100</v>
      </c>
      <c r="S35" s="54">
        <f>+M_Vendite!R78</f>
        <v>100</v>
      </c>
      <c r="T35" s="54">
        <f>+M_Vendite!S78</f>
        <v>100</v>
      </c>
      <c r="U35" s="54">
        <f>+M_Vendite!T78</f>
        <v>100</v>
      </c>
      <c r="V35" s="54">
        <f>+M_Vendite!U78</f>
        <v>100</v>
      </c>
      <c r="W35" s="54">
        <f>+M_Vendite!V78</f>
        <v>100</v>
      </c>
      <c r="X35" s="54">
        <f>+M_Vendite!W78</f>
        <v>100</v>
      </c>
      <c r="Y35" s="54">
        <f>+M_Vendite!X78</f>
        <v>100</v>
      </c>
      <c r="Z35" s="54">
        <f>+M_Vendite!Y78</f>
        <v>100</v>
      </c>
      <c r="AA35" s="54">
        <f>+M_Vendite!Z78</f>
        <v>100</v>
      </c>
      <c r="AB35" s="54">
        <f>+M_Vendite!AA78</f>
        <v>100</v>
      </c>
      <c r="AC35" s="54">
        <f>+M_Vendite!AB78</f>
        <v>100</v>
      </c>
      <c r="AD35" s="54">
        <f>+M_Vendite!AC78</f>
        <v>100</v>
      </c>
      <c r="AE35" s="54">
        <f>+M_Vendite!AD78</f>
        <v>100</v>
      </c>
      <c r="AF35" s="54">
        <f>+M_Vendite!AE78</f>
        <v>100</v>
      </c>
      <c r="AG35" s="54">
        <f>+M_Vendite!AF78</f>
        <v>100</v>
      </c>
      <c r="AH35" s="54">
        <f>+M_Vendite!AG78</f>
        <v>100</v>
      </c>
      <c r="AI35" s="54">
        <f>+M_Vendite!AH78</f>
        <v>100</v>
      </c>
      <c r="AJ35" s="54">
        <f>+M_Vendite!AI78</f>
        <v>100</v>
      </c>
      <c r="AK35" s="54">
        <f>+M_Vendite!AJ78</f>
        <v>100</v>
      </c>
      <c r="AL35" s="54">
        <f>+M_Vendite!AK78</f>
        <v>100</v>
      </c>
      <c r="AM35" s="54">
        <f>+M_Vendite!AL78</f>
        <v>100</v>
      </c>
      <c r="AN35" s="54">
        <f>+M_Vendite!AM78</f>
        <v>100</v>
      </c>
      <c r="AO35" s="54">
        <f>+M_Vendite!AN78</f>
        <v>100</v>
      </c>
      <c r="AP35" s="54">
        <f>+M_Vendite!AO78</f>
        <v>100</v>
      </c>
      <c r="AQ35" s="54">
        <f>+M_Vendite!AP78</f>
        <v>100</v>
      </c>
      <c r="AR35" s="54">
        <f>+M_Vendite!AQ78</f>
        <v>100</v>
      </c>
      <c r="AS35" s="54">
        <f>+M_Vendite!AR78</f>
        <v>100</v>
      </c>
      <c r="AT35" s="54">
        <f>+M_Vendite!AS78</f>
        <v>100</v>
      </c>
      <c r="AU35" s="54">
        <f>+M_Vendite!AT78</f>
        <v>100</v>
      </c>
      <c r="AV35" s="54">
        <f>+M_Vendite!AU78</f>
        <v>100</v>
      </c>
      <c r="AW35" s="54">
        <f>+M_Vendite!AV78</f>
        <v>100</v>
      </c>
      <c r="AX35" s="54">
        <f>+M_Vendite!AW78</f>
        <v>100</v>
      </c>
      <c r="AY35" s="54">
        <f>+M_Vendite!AX78</f>
        <v>100</v>
      </c>
    </row>
    <row r="36" spans="2:51" x14ac:dyDescent="0.25">
      <c r="B36" t="str">
        <f t="shared" si="1"/>
        <v>Prodotto 10</v>
      </c>
      <c r="D36" s="54">
        <f>+M_Vendite!C79</f>
        <v>300</v>
      </c>
      <c r="E36" s="54">
        <f>+M_Vendite!D79</f>
        <v>100</v>
      </c>
      <c r="F36" s="54">
        <f>+M_Vendite!E79</f>
        <v>100</v>
      </c>
      <c r="G36" s="54">
        <f>+M_Vendite!F79</f>
        <v>100</v>
      </c>
      <c r="H36" s="54">
        <f>+M_Vendite!G79</f>
        <v>100</v>
      </c>
      <c r="I36" s="54">
        <f>+M_Vendite!H79</f>
        <v>100</v>
      </c>
      <c r="J36" s="54">
        <f>+M_Vendite!I79</f>
        <v>100</v>
      </c>
      <c r="K36" s="54">
        <f>+M_Vendite!J79</f>
        <v>100</v>
      </c>
      <c r="L36" s="54">
        <f>+M_Vendite!K79</f>
        <v>100</v>
      </c>
      <c r="M36" s="54">
        <f>+M_Vendite!L79</f>
        <v>100</v>
      </c>
      <c r="N36" s="54">
        <f>+M_Vendite!M79</f>
        <v>100</v>
      </c>
      <c r="O36" s="54">
        <f>+M_Vendite!N79</f>
        <v>100</v>
      </c>
      <c r="P36" s="54">
        <f>+M_Vendite!O79</f>
        <v>100</v>
      </c>
      <c r="Q36" s="54">
        <f>+M_Vendite!P79</f>
        <v>100</v>
      </c>
      <c r="R36" s="54">
        <f>+M_Vendite!Q79</f>
        <v>100</v>
      </c>
      <c r="S36" s="54">
        <f>+M_Vendite!R79</f>
        <v>100</v>
      </c>
      <c r="T36" s="54">
        <f>+M_Vendite!S79</f>
        <v>100</v>
      </c>
      <c r="U36" s="54">
        <f>+M_Vendite!T79</f>
        <v>100</v>
      </c>
      <c r="V36" s="54">
        <f>+M_Vendite!U79</f>
        <v>100</v>
      </c>
      <c r="W36" s="54">
        <f>+M_Vendite!V79</f>
        <v>100</v>
      </c>
      <c r="X36" s="54">
        <f>+M_Vendite!W79</f>
        <v>100</v>
      </c>
      <c r="Y36" s="54">
        <f>+M_Vendite!X79</f>
        <v>100</v>
      </c>
      <c r="Z36" s="54">
        <f>+M_Vendite!Y79</f>
        <v>100</v>
      </c>
      <c r="AA36" s="54">
        <f>+M_Vendite!Z79</f>
        <v>100</v>
      </c>
      <c r="AB36" s="54">
        <f>+M_Vendite!AA79</f>
        <v>100</v>
      </c>
      <c r="AC36" s="54">
        <f>+M_Vendite!AB79</f>
        <v>100</v>
      </c>
      <c r="AD36" s="54">
        <f>+M_Vendite!AC79</f>
        <v>100</v>
      </c>
      <c r="AE36" s="54">
        <f>+M_Vendite!AD79</f>
        <v>100</v>
      </c>
      <c r="AF36" s="54">
        <f>+M_Vendite!AE79</f>
        <v>100</v>
      </c>
      <c r="AG36" s="54">
        <f>+M_Vendite!AF79</f>
        <v>100</v>
      </c>
      <c r="AH36" s="54">
        <f>+M_Vendite!AG79</f>
        <v>100</v>
      </c>
      <c r="AI36" s="54">
        <f>+M_Vendite!AH79</f>
        <v>100</v>
      </c>
      <c r="AJ36" s="54">
        <f>+M_Vendite!AI79</f>
        <v>100</v>
      </c>
      <c r="AK36" s="54">
        <f>+M_Vendite!AJ79</f>
        <v>100</v>
      </c>
      <c r="AL36" s="54">
        <f>+M_Vendite!AK79</f>
        <v>100</v>
      </c>
      <c r="AM36" s="54">
        <f>+M_Vendite!AL79</f>
        <v>100</v>
      </c>
      <c r="AN36" s="54">
        <f>+M_Vendite!AM79</f>
        <v>100</v>
      </c>
      <c r="AO36" s="54">
        <f>+M_Vendite!AN79</f>
        <v>100</v>
      </c>
      <c r="AP36" s="54">
        <f>+M_Vendite!AO79</f>
        <v>100</v>
      </c>
      <c r="AQ36" s="54">
        <f>+M_Vendite!AP79</f>
        <v>100</v>
      </c>
      <c r="AR36" s="54">
        <f>+M_Vendite!AQ79</f>
        <v>100</v>
      </c>
      <c r="AS36" s="54">
        <f>+M_Vendite!AR79</f>
        <v>100</v>
      </c>
      <c r="AT36" s="54">
        <f>+M_Vendite!AS79</f>
        <v>100</v>
      </c>
      <c r="AU36" s="54">
        <f>+M_Vendite!AT79</f>
        <v>100</v>
      </c>
      <c r="AV36" s="54">
        <f>+M_Vendite!AU79</f>
        <v>100</v>
      </c>
      <c r="AW36" s="54">
        <f>+M_Vendite!AV79</f>
        <v>100</v>
      </c>
      <c r="AX36" s="54">
        <f>+M_Vendite!AW79</f>
        <v>100</v>
      </c>
      <c r="AY36" s="54">
        <f>+M_Vendite!AX79</f>
        <v>100</v>
      </c>
    </row>
    <row r="37" spans="2:51" x14ac:dyDescent="0.25">
      <c r="B37" t="str">
        <f t="shared" si="1"/>
        <v>Prodotto 11</v>
      </c>
      <c r="D37" s="54">
        <f>+M_Vendite!C80</f>
        <v>300</v>
      </c>
      <c r="E37" s="54">
        <f>+M_Vendite!D80</f>
        <v>100</v>
      </c>
      <c r="F37" s="54">
        <f>+M_Vendite!E80</f>
        <v>100</v>
      </c>
      <c r="G37" s="54">
        <f>+M_Vendite!F80</f>
        <v>1300</v>
      </c>
      <c r="H37" s="54">
        <f>+M_Vendite!G80</f>
        <v>-700</v>
      </c>
      <c r="I37" s="54">
        <f>+M_Vendite!H80</f>
        <v>100</v>
      </c>
      <c r="J37" s="54">
        <f>+M_Vendite!I80</f>
        <v>100</v>
      </c>
      <c r="K37" s="54">
        <f>+M_Vendite!J80</f>
        <v>100</v>
      </c>
      <c r="L37" s="54">
        <f>+M_Vendite!K80</f>
        <v>100</v>
      </c>
      <c r="M37" s="54">
        <f>+M_Vendite!L80</f>
        <v>100</v>
      </c>
      <c r="N37" s="54">
        <f>+M_Vendite!M80</f>
        <v>100</v>
      </c>
      <c r="O37" s="54">
        <f>+M_Vendite!N80</f>
        <v>100</v>
      </c>
      <c r="P37" s="54">
        <f>+M_Vendite!O80</f>
        <v>100</v>
      </c>
      <c r="Q37" s="54">
        <f>+M_Vendite!P80</f>
        <v>100</v>
      </c>
      <c r="R37" s="54">
        <f>+M_Vendite!Q80</f>
        <v>100</v>
      </c>
      <c r="S37" s="54">
        <f>+M_Vendite!R80</f>
        <v>100</v>
      </c>
      <c r="T37" s="54">
        <f>+M_Vendite!S80</f>
        <v>100</v>
      </c>
      <c r="U37" s="54">
        <f>+M_Vendite!T80</f>
        <v>100</v>
      </c>
      <c r="V37" s="54">
        <f>+M_Vendite!U80</f>
        <v>100</v>
      </c>
      <c r="W37" s="54">
        <f>+M_Vendite!V80</f>
        <v>100</v>
      </c>
      <c r="X37" s="54">
        <f>+M_Vendite!W80</f>
        <v>100</v>
      </c>
      <c r="Y37" s="54">
        <f>+M_Vendite!X80</f>
        <v>100</v>
      </c>
      <c r="Z37" s="54">
        <f>+M_Vendite!Y80</f>
        <v>100</v>
      </c>
      <c r="AA37" s="54">
        <f>+M_Vendite!Z80</f>
        <v>100</v>
      </c>
      <c r="AB37" s="54">
        <f>+M_Vendite!AA80</f>
        <v>100</v>
      </c>
      <c r="AC37" s="54">
        <f>+M_Vendite!AB80</f>
        <v>100</v>
      </c>
      <c r="AD37" s="54">
        <f>+M_Vendite!AC80</f>
        <v>100</v>
      </c>
      <c r="AE37" s="54">
        <f>+M_Vendite!AD80</f>
        <v>100</v>
      </c>
      <c r="AF37" s="54">
        <f>+M_Vendite!AE80</f>
        <v>100</v>
      </c>
      <c r="AG37" s="54">
        <f>+M_Vendite!AF80</f>
        <v>100</v>
      </c>
      <c r="AH37" s="54">
        <f>+M_Vendite!AG80</f>
        <v>100</v>
      </c>
      <c r="AI37" s="54">
        <f>+M_Vendite!AH80</f>
        <v>100</v>
      </c>
      <c r="AJ37" s="54">
        <f>+M_Vendite!AI80</f>
        <v>100</v>
      </c>
      <c r="AK37" s="54">
        <f>+M_Vendite!AJ80</f>
        <v>100</v>
      </c>
      <c r="AL37" s="54">
        <f>+M_Vendite!AK80</f>
        <v>100</v>
      </c>
      <c r="AM37" s="54">
        <f>+M_Vendite!AL80</f>
        <v>100</v>
      </c>
      <c r="AN37" s="54">
        <f>+M_Vendite!AM80</f>
        <v>100</v>
      </c>
      <c r="AO37" s="54">
        <f>+M_Vendite!AN80</f>
        <v>100</v>
      </c>
      <c r="AP37" s="54">
        <f>+M_Vendite!AO80</f>
        <v>100</v>
      </c>
      <c r="AQ37" s="54">
        <f>+M_Vendite!AP80</f>
        <v>100</v>
      </c>
      <c r="AR37" s="54">
        <f>+M_Vendite!AQ80</f>
        <v>100</v>
      </c>
      <c r="AS37" s="54">
        <f>+M_Vendite!AR80</f>
        <v>100</v>
      </c>
      <c r="AT37" s="54">
        <f>+M_Vendite!AS80</f>
        <v>100</v>
      </c>
      <c r="AU37" s="54">
        <f>+M_Vendite!AT80</f>
        <v>100</v>
      </c>
      <c r="AV37" s="54">
        <f>+M_Vendite!AU80</f>
        <v>100</v>
      </c>
      <c r="AW37" s="54">
        <f>+M_Vendite!AV80</f>
        <v>100</v>
      </c>
      <c r="AX37" s="54">
        <f>+M_Vendite!AW80</f>
        <v>100</v>
      </c>
      <c r="AY37" s="54">
        <f>+M_Vendite!AX80</f>
        <v>100</v>
      </c>
    </row>
    <row r="38" spans="2:51" x14ac:dyDescent="0.25">
      <c r="B38" t="str">
        <f t="shared" si="1"/>
        <v>Prodotto 12</v>
      </c>
      <c r="D38" s="54">
        <f>+M_Vendite!C81</f>
        <v>300</v>
      </c>
      <c r="E38" s="54">
        <f>+M_Vendite!D81</f>
        <v>100</v>
      </c>
      <c r="F38" s="54">
        <f>+M_Vendite!E81</f>
        <v>100</v>
      </c>
      <c r="G38" s="54">
        <f>+M_Vendite!F81</f>
        <v>100</v>
      </c>
      <c r="H38" s="54">
        <f>+M_Vendite!G81</f>
        <v>100</v>
      </c>
      <c r="I38" s="54">
        <f>+M_Vendite!H81</f>
        <v>100</v>
      </c>
      <c r="J38" s="54">
        <f>+M_Vendite!I81</f>
        <v>100</v>
      </c>
      <c r="K38" s="54">
        <f>+M_Vendite!J81</f>
        <v>100</v>
      </c>
      <c r="L38" s="54">
        <f>+M_Vendite!K81</f>
        <v>100</v>
      </c>
      <c r="M38" s="54">
        <f>+M_Vendite!L81</f>
        <v>100</v>
      </c>
      <c r="N38" s="54">
        <f>+M_Vendite!M81</f>
        <v>100</v>
      </c>
      <c r="O38" s="54">
        <f>+M_Vendite!N81</f>
        <v>100</v>
      </c>
      <c r="P38" s="54">
        <f>+M_Vendite!O81</f>
        <v>100</v>
      </c>
      <c r="Q38" s="54">
        <f>+M_Vendite!P81</f>
        <v>100</v>
      </c>
      <c r="R38" s="54">
        <f>+M_Vendite!Q81</f>
        <v>100</v>
      </c>
      <c r="S38" s="54">
        <f>+M_Vendite!R81</f>
        <v>100</v>
      </c>
      <c r="T38" s="54">
        <f>+M_Vendite!S81</f>
        <v>100</v>
      </c>
      <c r="U38" s="54">
        <f>+M_Vendite!T81</f>
        <v>100</v>
      </c>
      <c r="V38" s="54">
        <f>+M_Vendite!U81</f>
        <v>100</v>
      </c>
      <c r="W38" s="54">
        <f>+M_Vendite!V81</f>
        <v>100</v>
      </c>
      <c r="X38" s="54">
        <f>+M_Vendite!W81</f>
        <v>100</v>
      </c>
      <c r="Y38" s="54">
        <f>+M_Vendite!X81</f>
        <v>100</v>
      </c>
      <c r="Z38" s="54">
        <f>+M_Vendite!Y81</f>
        <v>100</v>
      </c>
      <c r="AA38" s="54">
        <f>+M_Vendite!Z81</f>
        <v>100</v>
      </c>
      <c r="AB38" s="54">
        <f>+M_Vendite!AA81</f>
        <v>100</v>
      </c>
      <c r="AC38" s="54">
        <f>+M_Vendite!AB81</f>
        <v>100</v>
      </c>
      <c r="AD38" s="54">
        <f>+M_Vendite!AC81</f>
        <v>100</v>
      </c>
      <c r="AE38" s="54">
        <f>+M_Vendite!AD81</f>
        <v>100</v>
      </c>
      <c r="AF38" s="54">
        <f>+M_Vendite!AE81</f>
        <v>100</v>
      </c>
      <c r="AG38" s="54">
        <f>+M_Vendite!AF81</f>
        <v>100</v>
      </c>
      <c r="AH38" s="54">
        <f>+M_Vendite!AG81</f>
        <v>100</v>
      </c>
      <c r="AI38" s="54">
        <f>+M_Vendite!AH81</f>
        <v>100</v>
      </c>
      <c r="AJ38" s="54">
        <f>+M_Vendite!AI81</f>
        <v>100</v>
      </c>
      <c r="AK38" s="54">
        <f>+M_Vendite!AJ81</f>
        <v>100</v>
      </c>
      <c r="AL38" s="54">
        <f>+M_Vendite!AK81</f>
        <v>100</v>
      </c>
      <c r="AM38" s="54">
        <f>+M_Vendite!AL81</f>
        <v>100</v>
      </c>
      <c r="AN38" s="54">
        <f>+M_Vendite!AM81</f>
        <v>100</v>
      </c>
      <c r="AO38" s="54">
        <f>+M_Vendite!AN81</f>
        <v>100</v>
      </c>
      <c r="AP38" s="54">
        <f>+M_Vendite!AO81</f>
        <v>100</v>
      </c>
      <c r="AQ38" s="54">
        <f>+M_Vendite!AP81</f>
        <v>100</v>
      </c>
      <c r="AR38" s="54">
        <f>+M_Vendite!AQ81</f>
        <v>100</v>
      </c>
      <c r="AS38" s="54">
        <f>+M_Vendite!AR81</f>
        <v>100</v>
      </c>
      <c r="AT38" s="54">
        <f>+M_Vendite!AS81</f>
        <v>100</v>
      </c>
      <c r="AU38" s="54">
        <f>+M_Vendite!AT81</f>
        <v>100</v>
      </c>
      <c r="AV38" s="54">
        <f>+M_Vendite!AU81</f>
        <v>100</v>
      </c>
      <c r="AW38" s="54">
        <f>+M_Vendite!AV81</f>
        <v>100</v>
      </c>
      <c r="AX38" s="54">
        <f>+M_Vendite!AW81</f>
        <v>100</v>
      </c>
      <c r="AY38" s="54">
        <f>+M_Vendite!AX81</f>
        <v>100</v>
      </c>
    </row>
    <row r="39" spans="2:51" x14ac:dyDescent="0.25">
      <c r="B39" t="str">
        <f t="shared" si="1"/>
        <v>Prodotto 13</v>
      </c>
      <c r="D39" s="54">
        <f>+M_Vendite!C82</f>
        <v>300</v>
      </c>
      <c r="E39" s="54">
        <f>+M_Vendite!D82</f>
        <v>100</v>
      </c>
      <c r="F39" s="54">
        <f>+M_Vendite!E82</f>
        <v>100</v>
      </c>
      <c r="G39" s="54">
        <f>+M_Vendite!F82</f>
        <v>100</v>
      </c>
      <c r="H39" s="54">
        <f>+M_Vendite!G82</f>
        <v>100</v>
      </c>
      <c r="I39" s="54">
        <f>+M_Vendite!H82</f>
        <v>100</v>
      </c>
      <c r="J39" s="54">
        <f>+M_Vendite!I82</f>
        <v>100</v>
      </c>
      <c r="K39" s="54">
        <f>+M_Vendite!J82</f>
        <v>100</v>
      </c>
      <c r="L39" s="54">
        <f>+M_Vendite!K82</f>
        <v>100</v>
      </c>
      <c r="M39" s="54">
        <f>+M_Vendite!L82</f>
        <v>100</v>
      </c>
      <c r="N39" s="54">
        <f>+M_Vendite!M82</f>
        <v>100</v>
      </c>
      <c r="O39" s="54">
        <f>+M_Vendite!N82</f>
        <v>100</v>
      </c>
      <c r="P39" s="54">
        <f>+M_Vendite!O82</f>
        <v>100</v>
      </c>
      <c r="Q39" s="54">
        <f>+M_Vendite!P82</f>
        <v>100</v>
      </c>
      <c r="R39" s="54">
        <f>+M_Vendite!Q82</f>
        <v>100</v>
      </c>
      <c r="S39" s="54">
        <f>+M_Vendite!R82</f>
        <v>100</v>
      </c>
      <c r="T39" s="54">
        <f>+M_Vendite!S82</f>
        <v>100</v>
      </c>
      <c r="U39" s="54">
        <f>+M_Vendite!T82</f>
        <v>100</v>
      </c>
      <c r="V39" s="54">
        <f>+M_Vendite!U82</f>
        <v>100</v>
      </c>
      <c r="W39" s="54">
        <f>+M_Vendite!V82</f>
        <v>100</v>
      </c>
      <c r="X39" s="54">
        <f>+M_Vendite!W82</f>
        <v>100</v>
      </c>
      <c r="Y39" s="54">
        <f>+M_Vendite!X82</f>
        <v>100</v>
      </c>
      <c r="Z39" s="54">
        <f>+M_Vendite!Y82</f>
        <v>100</v>
      </c>
      <c r="AA39" s="54">
        <f>+M_Vendite!Z82</f>
        <v>100</v>
      </c>
      <c r="AB39" s="54">
        <f>+M_Vendite!AA82</f>
        <v>100</v>
      </c>
      <c r="AC39" s="54">
        <f>+M_Vendite!AB82</f>
        <v>100</v>
      </c>
      <c r="AD39" s="54">
        <f>+M_Vendite!AC82</f>
        <v>100</v>
      </c>
      <c r="AE39" s="54">
        <f>+M_Vendite!AD82</f>
        <v>100</v>
      </c>
      <c r="AF39" s="54">
        <f>+M_Vendite!AE82</f>
        <v>100</v>
      </c>
      <c r="AG39" s="54">
        <f>+M_Vendite!AF82</f>
        <v>100</v>
      </c>
      <c r="AH39" s="54">
        <f>+M_Vendite!AG82</f>
        <v>100</v>
      </c>
      <c r="AI39" s="54">
        <f>+M_Vendite!AH82</f>
        <v>100</v>
      </c>
      <c r="AJ39" s="54">
        <f>+M_Vendite!AI82</f>
        <v>100</v>
      </c>
      <c r="AK39" s="54">
        <f>+M_Vendite!AJ82</f>
        <v>100</v>
      </c>
      <c r="AL39" s="54">
        <f>+M_Vendite!AK82</f>
        <v>100</v>
      </c>
      <c r="AM39" s="54">
        <f>+M_Vendite!AL82</f>
        <v>100</v>
      </c>
      <c r="AN39" s="54">
        <f>+M_Vendite!AM82</f>
        <v>100</v>
      </c>
      <c r="AO39" s="54">
        <f>+M_Vendite!AN82</f>
        <v>100</v>
      </c>
      <c r="AP39" s="54">
        <f>+M_Vendite!AO82</f>
        <v>100</v>
      </c>
      <c r="AQ39" s="54">
        <f>+M_Vendite!AP82</f>
        <v>100</v>
      </c>
      <c r="AR39" s="54">
        <f>+M_Vendite!AQ82</f>
        <v>100</v>
      </c>
      <c r="AS39" s="54">
        <f>+M_Vendite!AR82</f>
        <v>100</v>
      </c>
      <c r="AT39" s="54">
        <f>+M_Vendite!AS82</f>
        <v>100</v>
      </c>
      <c r="AU39" s="54">
        <f>+M_Vendite!AT82</f>
        <v>100</v>
      </c>
      <c r="AV39" s="54">
        <f>+M_Vendite!AU82</f>
        <v>100</v>
      </c>
      <c r="AW39" s="54">
        <f>+M_Vendite!AV82</f>
        <v>100</v>
      </c>
      <c r="AX39" s="54">
        <f>+M_Vendite!AW82</f>
        <v>100</v>
      </c>
      <c r="AY39" s="54">
        <f>+M_Vendite!AX82</f>
        <v>100</v>
      </c>
    </row>
    <row r="40" spans="2:51" x14ac:dyDescent="0.25">
      <c r="B40" t="str">
        <f t="shared" si="1"/>
        <v>Prodotto 14</v>
      </c>
      <c r="D40" s="54">
        <f>+M_Vendite!C83</f>
        <v>300</v>
      </c>
      <c r="E40" s="54">
        <f>+M_Vendite!D83</f>
        <v>100</v>
      </c>
      <c r="F40" s="54">
        <f>+M_Vendite!E83</f>
        <v>100</v>
      </c>
      <c r="G40" s="54">
        <f>+M_Vendite!F83</f>
        <v>100</v>
      </c>
      <c r="H40" s="54">
        <f>+M_Vendite!G83</f>
        <v>100</v>
      </c>
      <c r="I40" s="54">
        <f>+M_Vendite!H83</f>
        <v>100</v>
      </c>
      <c r="J40" s="54">
        <f>+M_Vendite!I83</f>
        <v>100</v>
      </c>
      <c r="K40" s="54">
        <f>+M_Vendite!J83</f>
        <v>100</v>
      </c>
      <c r="L40" s="54">
        <f>+M_Vendite!K83</f>
        <v>100</v>
      </c>
      <c r="M40" s="54">
        <f>+M_Vendite!L83</f>
        <v>100</v>
      </c>
      <c r="N40" s="54">
        <f>+M_Vendite!M83</f>
        <v>100</v>
      </c>
      <c r="O40" s="54">
        <f>+M_Vendite!N83</f>
        <v>100</v>
      </c>
      <c r="P40" s="54">
        <f>+M_Vendite!O83</f>
        <v>100</v>
      </c>
      <c r="Q40" s="54">
        <f>+M_Vendite!P83</f>
        <v>100</v>
      </c>
      <c r="R40" s="54">
        <f>+M_Vendite!Q83</f>
        <v>100</v>
      </c>
      <c r="S40" s="54">
        <f>+M_Vendite!R83</f>
        <v>100</v>
      </c>
      <c r="T40" s="54">
        <f>+M_Vendite!S83</f>
        <v>100</v>
      </c>
      <c r="U40" s="54">
        <f>+M_Vendite!T83</f>
        <v>100</v>
      </c>
      <c r="V40" s="54">
        <f>+M_Vendite!U83</f>
        <v>100</v>
      </c>
      <c r="W40" s="54">
        <f>+M_Vendite!V83</f>
        <v>100</v>
      </c>
      <c r="X40" s="54">
        <f>+M_Vendite!W83</f>
        <v>100</v>
      </c>
      <c r="Y40" s="54">
        <f>+M_Vendite!X83</f>
        <v>100</v>
      </c>
      <c r="Z40" s="54">
        <f>+M_Vendite!Y83</f>
        <v>100</v>
      </c>
      <c r="AA40" s="54">
        <f>+M_Vendite!Z83</f>
        <v>100</v>
      </c>
      <c r="AB40" s="54">
        <f>+M_Vendite!AA83</f>
        <v>100</v>
      </c>
      <c r="AC40" s="54">
        <f>+M_Vendite!AB83</f>
        <v>100</v>
      </c>
      <c r="AD40" s="54">
        <f>+M_Vendite!AC83</f>
        <v>100</v>
      </c>
      <c r="AE40" s="54">
        <f>+M_Vendite!AD83</f>
        <v>100</v>
      </c>
      <c r="AF40" s="54">
        <f>+M_Vendite!AE83</f>
        <v>100</v>
      </c>
      <c r="AG40" s="54">
        <f>+M_Vendite!AF83</f>
        <v>100</v>
      </c>
      <c r="AH40" s="54">
        <f>+M_Vendite!AG83</f>
        <v>100</v>
      </c>
      <c r="AI40" s="54">
        <f>+M_Vendite!AH83</f>
        <v>100</v>
      </c>
      <c r="AJ40" s="54">
        <f>+M_Vendite!AI83</f>
        <v>100</v>
      </c>
      <c r="AK40" s="54">
        <f>+M_Vendite!AJ83</f>
        <v>100</v>
      </c>
      <c r="AL40" s="54">
        <f>+M_Vendite!AK83</f>
        <v>100</v>
      </c>
      <c r="AM40" s="54">
        <f>+M_Vendite!AL83</f>
        <v>100</v>
      </c>
      <c r="AN40" s="54">
        <f>+M_Vendite!AM83</f>
        <v>100</v>
      </c>
      <c r="AO40" s="54">
        <f>+M_Vendite!AN83</f>
        <v>100</v>
      </c>
      <c r="AP40" s="54">
        <f>+M_Vendite!AO83</f>
        <v>100</v>
      </c>
      <c r="AQ40" s="54">
        <f>+M_Vendite!AP83</f>
        <v>100</v>
      </c>
      <c r="AR40" s="54">
        <f>+M_Vendite!AQ83</f>
        <v>100</v>
      </c>
      <c r="AS40" s="54">
        <f>+M_Vendite!AR83</f>
        <v>100</v>
      </c>
      <c r="AT40" s="54">
        <f>+M_Vendite!AS83</f>
        <v>100</v>
      </c>
      <c r="AU40" s="54">
        <f>+M_Vendite!AT83</f>
        <v>100</v>
      </c>
      <c r="AV40" s="54">
        <f>+M_Vendite!AU83</f>
        <v>100</v>
      </c>
      <c r="AW40" s="54">
        <f>+M_Vendite!AV83</f>
        <v>100</v>
      </c>
      <c r="AX40" s="54">
        <f>+M_Vendite!AW83</f>
        <v>100</v>
      </c>
      <c r="AY40" s="54">
        <f>+M_Vendite!AX83</f>
        <v>100</v>
      </c>
    </row>
    <row r="41" spans="2:51" x14ac:dyDescent="0.25">
      <c r="B41" t="str">
        <f t="shared" si="1"/>
        <v>Prodotto 15</v>
      </c>
      <c r="D41" s="54">
        <f>+M_Vendite!C84</f>
        <v>300</v>
      </c>
      <c r="E41" s="54">
        <f>+M_Vendite!D84</f>
        <v>100</v>
      </c>
      <c r="F41" s="54">
        <f>+M_Vendite!E84</f>
        <v>100</v>
      </c>
      <c r="G41" s="54">
        <f>+M_Vendite!F84</f>
        <v>100</v>
      </c>
      <c r="H41" s="54">
        <f>+M_Vendite!G84</f>
        <v>100</v>
      </c>
      <c r="I41" s="54">
        <f>+M_Vendite!H84</f>
        <v>100</v>
      </c>
      <c r="J41" s="54">
        <f>+M_Vendite!I84</f>
        <v>100</v>
      </c>
      <c r="K41" s="54">
        <f>+M_Vendite!J84</f>
        <v>100</v>
      </c>
      <c r="L41" s="54">
        <f>+M_Vendite!K84</f>
        <v>100</v>
      </c>
      <c r="M41" s="54">
        <f>+M_Vendite!L84</f>
        <v>100</v>
      </c>
      <c r="N41" s="54">
        <f>+M_Vendite!M84</f>
        <v>100</v>
      </c>
      <c r="O41" s="54">
        <f>+M_Vendite!N84</f>
        <v>100</v>
      </c>
      <c r="P41" s="54">
        <f>+M_Vendite!O84</f>
        <v>100</v>
      </c>
      <c r="Q41" s="54">
        <f>+M_Vendite!P84</f>
        <v>100</v>
      </c>
      <c r="R41" s="54">
        <f>+M_Vendite!Q84</f>
        <v>100</v>
      </c>
      <c r="S41" s="54">
        <f>+M_Vendite!R84</f>
        <v>100</v>
      </c>
      <c r="T41" s="54">
        <f>+M_Vendite!S84</f>
        <v>100</v>
      </c>
      <c r="U41" s="54">
        <f>+M_Vendite!T84</f>
        <v>100</v>
      </c>
      <c r="V41" s="54">
        <f>+M_Vendite!U84</f>
        <v>100</v>
      </c>
      <c r="W41" s="54">
        <f>+M_Vendite!V84</f>
        <v>100</v>
      </c>
      <c r="X41" s="54">
        <f>+M_Vendite!W84</f>
        <v>100</v>
      </c>
      <c r="Y41" s="54">
        <f>+M_Vendite!X84</f>
        <v>100</v>
      </c>
      <c r="Z41" s="54">
        <f>+M_Vendite!Y84</f>
        <v>100</v>
      </c>
      <c r="AA41" s="54">
        <f>+M_Vendite!Z84</f>
        <v>100</v>
      </c>
      <c r="AB41" s="54">
        <f>+M_Vendite!AA84</f>
        <v>100</v>
      </c>
      <c r="AC41" s="54">
        <f>+M_Vendite!AB84</f>
        <v>100</v>
      </c>
      <c r="AD41" s="54">
        <f>+M_Vendite!AC84</f>
        <v>100</v>
      </c>
      <c r="AE41" s="54">
        <f>+M_Vendite!AD84</f>
        <v>100</v>
      </c>
      <c r="AF41" s="54">
        <f>+M_Vendite!AE84</f>
        <v>100</v>
      </c>
      <c r="AG41" s="54">
        <f>+M_Vendite!AF84</f>
        <v>100</v>
      </c>
      <c r="AH41" s="54">
        <f>+M_Vendite!AG84</f>
        <v>100</v>
      </c>
      <c r="AI41" s="54">
        <f>+M_Vendite!AH84</f>
        <v>100</v>
      </c>
      <c r="AJ41" s="54">
        <f>+M_Vendite!AI84</f>
        <v>100</v>
      </c>
      <c r="AK41" s="54">
        <f>+M_Vendite!AJ84</f>
        <v>100</v>
      </c>
      <c r="AL41" s="54">
        <f>+M_Vendite!AK84</f>
        <v>100</v>
      </c>
      <c r="AM41" s="54">
        <f>+M_Vendite!AL84</f>
        <v>100</v>
      </c>
      <c r="AN41" s="54">
        <f>+M_Vendite!AM84</f>
        <v>100</v>
      </c>
      <c r="AO41" s="54">
        <f>+M_Vendite!AN84</f>
        <v>100</v>
      </c>
      <c r="AP41" s="54">
        <f>+M_Vendite!AO84</f>
        <v>100</v>
      </c>
      <c r="AQ41" s="54">
        <f>+M_Vendite!AP84</f>
        <v>100</v>
      </c>
      <c r="AR41" s="54">
        <f>+M_Vendite!AQ84</f>
        <v>100</v>
      </c>
      <c r="AS41" s="54">
        <f>+M_Vendite!AR84</f>
        <v>100</v>
      </c>
      <c r="AT41" s="54">
        <f>+M_Vendite!AS84</f>
        <v>100</v>
      </c>
      <c r="AU41" s="54">
        <f>+M_Vendite!AT84</f>
        <v>100</v>
      </c>
      <c r="AV41" s="54">
        <f>+M_Vendite!AU84</f>
        <v>100</v>
      </c>
      <c r="AW41" s="54">
        <f>+M_Vendite!AV84</f>
        <v>100</v>
      </c>
      <c r="AX41" s="54">
        <f>+M_Vendite!AW84</f>
        <v>100</v>
      </c>
      <c r="AY41" s="54">
        <f>+M_Vendite!AX84</f>
        <v>100</v>
      </c>
    </row>
    <row r="42" spans="2:51" x14ac:dyDescent="0.25">
      <c r="B42" t="str">
        <f t="shared" si="1"/>
        <v>Prodotto 16</v>
      </c>
      <c r="D42" s="54">
        <f>+M_Vendite!C85</f>
        <v>300</v>
      </c>
      <c r="E42" s="54">
        <f>+M_Vendite!D85</f>
        <v>100</v>
      </c>
      <c r="F42" s="54">
        <f>+M_Vendite!E85</f>
        <v>100</v>
      </c>
      <c r="G42" s="54">
        <f>+M_Vendite!F85</f>
        <v>100</v>
      </c>
      <c r="H42" s="54">
        <f>+M_Vendite!G85</f>
        <v>100</v>
      </c>
      <c r="I42" s="54">
        <f>+M_Vendite!H85</f>
        <v>100</v>
      </c>
      <c r="J42" s="54">
        <f>+M_Vendite!I85</f>
        <v>100</v>
      </c>
      <c r="K42" s="54">
        <f>+M_Vendite!J85</f>
        <v>100</v>
      </c>
      <c r="L42" s="54">
        <f>+M_Vendite!K85</f>
        <v>100</v>
      </c>
      <c r="M42" s="54">
        <f>+M_Vendite!L85</f>
        <v>100</v>
      </c>
      <c r="N42" s="54">
        <f>+M_Vendite!M85</f>
        <v>100</v>
      </c>
      <c r="O42" s="54">
        <f>+M_Vendite!N85</f>
        <v>100</v>
      </c>
      <c r="P42" s="54">
        <f>+M_Vendite!O85</f>
        <v>100</v>
      </c>
      <c r="Q42" s="54">
        <f>+M_Vendite!P85</f>
        <v>100</v>
      </c>
      <c r="R42" s="54">
        <f>+M_Vendite!Q85</f>
        <v>100</v>
      </c>
      <c r="S42" s="54">
        <f>+M_Vendite!R85</f>
        <v>100</v>
      </c>
      <c r="T42" s="54">
        <f>+M_Vendite!S85</f>
        <v>100</v>
      </c>
      <c r="U42" s="54">
        <f>+M_Vendite!T85</f>
        <v>100</v>
      </c>
      <c r="V42" s="54">
        <f>+M_Vendite!U85</f>
        <v>100</v>
      </c>
      <c r="W42" s="54">
        <f>+M_Vendite!V85</f>
        <v>100</v>
      </c>
      <c r="X42" s="54">
        <f>+M_Vendite!W85</f>
        <v>100</v>
      </c>
      <c r="Y42" s="54">
        <f>+M_Vendite!X85</f>
        <v>100</v>
      </c>
      <c r="Z42" s="54">
        <f>+M_Vendite!Y85</f>
        <v>100</v>
      </c>
      <c r="AA42" s="54">
        <f>+M_Vendite!Z85</f>
        <v>100</v>
      </c>
      <c r="AB42" s="54">
        <f>+M_Vendite!AA85</f>
        <v>100</v>
      </c>
      <c r="AC42" s="54">
        <f>+M_Vendite!AB85</f>
        <v>100</v>
      </c>
      <c r="AD42" s="54">
        <f>+M_Vendite!AC85</f>
        <v>100</v>
      </c>
      <c r="AE42" s="54">
        <f>+M_Vendite!AD85</f>
        <v>100</v>
      </c>
      <c r="AF42" s="54">
        <f>+M_Vendite!AE85</f>
        <v>100</v>
      </c>
      <c r="AG42" s="54">
        <f>+M_Vendite!AF85</f>
        <v>100</v>
      </c>
      <c r="AH42" s="54">
        <f>+M_Vendite!AG85</f>
        <v>100</v>
      </c>
      <c r="AI42" s="54">
        <f>+M_Vendite!AH85</f>
        <v>100</v>
      </c>
      <c r="AJ42" s="54">
        <f>+M_Vendite!AI85</f>
        <v>100</v>
      </c>
      <c r="AK42" s="54">
        <f>+M_Vendite!AJ85</f>
        <v>100</v>
      </c>
      <c r="AL42" s="54">
        <f>+M_Vendite!AK85</f>
        <v>100</v>
      </c>
      <c r="AM42" s="54">
        <f>+M_Vendite!AL85</f>
        <v>100</v>
      </c>
      <c r="AN42" s="54">
        <f>+M_Vendite!AM85</f>
        <v>100</v>
      </c>
      <c r="AO42" s="54">
        <f>+M_Vendite!AN85</f>
        <v>100</v>
      </c>
      <c r="AP42" s="54">
        <f>+M_Vendite!AO85</f>
        <v>100</v>
      </c>
      <c r="AQ42" s="54">
        <f>+M_Vendite!AP85</f>
        <v>100</v>
      </c>
      <c r="AR42" s="54">
        <f>+M_Vendite!AQ85</f>
        <v>100</v>
      </c>
      <c r="AS42" s="54">
        <f>+M_Vendite!AR85</f>
        <v>100</v>
      </c>
      <c r="AT42" s="54">
        <f>+M_Vendite!AS85</f>
        <v>100</v>
      </c>
      <c r="AU42" s="54">
        <f>+M_Vendite!AT85</f>
        <v>100</v>
      </c>
      <c r="AV42" s="54">
        <f>+M_Vendite!AU85</f>
        <v>100</v>
      </c>
      <c r="AW42" s="54">
        <f>+M_Vendite!AV85</f>
        <v>100</v>
      </c>
      <c r="AX42" s="54">
        <f>+M_Vendite!AW85</f>
        <v>100</v>
      </c>
      <c r="AY42" s="54">
        <f>+M_Vendite!AX85</f>
        <v>100</v>
      </c>
    </row>
    <row r="43" spans="2:51" x14ac:dyDescent="0.25">
      <c r="B43" t="str">
        <f t="shared" si="1"/>
        <v>Prodotto 17</v>
      </c>
      <c r="D43" s="54">
        <f>+M_Vendite!C86</f>
        <v>300</v>
      </c>
      <c r="E43" s="54">
        <f>+M_Vendite!D86</f>
        <v>100</v>
      </c>
      <c r="F43" s="54">
        <f>+M_Vendite!E86</f>
        <v>100</v>
      </c>
      <c r="G43" s="54">
        <f>+M_Vendite!F86</f>
        <v>100</v>
      </c>
      <c r="H43" s="54">
        <f>+M_Vendite!G86</f>
        <v>100</v>
      </c>
      <c r="I43" s="54">
        <f>+M_Vendite!H86</f>
        <v>100</v>
      </c>
      <c r="J43" s="54">
        <f>+M_Vendite!I86</f>
        <v>100</v>
      </c>
      <c r="K43" s="54">
        <f>+M_Vendite!J86</f>
        <v>100</v>
      </c>
      <c r="L43" s="54">
        <f>+M_Vendite!K86</f>
        <v>100</v>
      </c>
      <c r="M43" s="54">
        <f>+M_Vendite!L86</f>
        <v>100</v>
      </c>
      <c r="N43" s="54">
        <f>+M_Vendite!M86</f>
        <v>100</v>
      </c>
      <c r="O43" s="54">
        <f>+M_Vendite!N86</f>
        <v>100</v>
      </c>
      <c r="P43" s="54">
        <f>+M_Vendite!O86</f>
        <v>100</v>
      </c>
      <c r="Q43" s="54">
        <f>+M_Vendite!P86</f>
        <v>100</v>
      </c>
      <c r="R43" s="54">
        <f>+M_Vendite!Q86</f>
        <v>100</v>
      </c>
      <c r="S43" s="54">
        <f>+M_Vendite!R86</f>
        <v>100</v>
      </c>
      <c r="T43" s="54">
        <f>+M_Vendite!S86</f>
        <v>100</v>
      </c>
      <c r="U43" s="54">
        <f>+M_Vendite!T86</f>
        <v>100</v>
      </c>
      <c r="V43" s="54">
        <f>+M_Vendite!U86</f>
        <v>100</v>
      </c>
      <c r="W43" s="54">
        <f>+M_Vendite!V86</f>
        <v>100</v>
      </c>
      <c r="X43" s="54">
        <f>+M_Vendite!W86</f>
        <v>100</v>
      </c>
      <c r="Y43" s="54">
        <f>+M_Vendite!X86</f>
        <v>100</v>
      </c>
      <c r="Z43" s="54">
        <f>+M_Vendite!Y86</f>
        <v>100</v>
      </c>
      <c r="AA43" s="54">
        <f>+M_Vendite!Z86</f>
        <v>100</v>
      </c>
      <c r="AB43" s="54">
        <f>+M_Vendite!AA86</f>
        <v>100</v>
      </c>
      <c r="AC43" s="54">
        <f>+M_Vendite!AB86</f>
        <v>100</v>
      </c>
      <c r="AD43" s="54">
        <f>+M_Vendite!AC86</f>
        <v>100</v>
      </c>
      <c r="AE43" s="54">
        <f>+M_Vendite!AD86</f>
        <v>100</v>
      </c>
      <c r="AF43" s="54">
        <f>+M_Vendite!AE86</f>
        <v>100</v>
      </c>
      <c r="AG43" s="54">
        <f>+M_Vendite!AF86</f>
        <v>100</v>
      </c>
      <c r="AH43" s="54">
        <f>+M_Vendite!AG86</f>
        <v>100</v>
      </c>
      <c r="AI43" s="54">
        <f>+M_Vendite!AH86</f>
        <v>100</v>
      </c>
      <c r="AJ43" s="54">
        <f>+M_Vendite!AI86</f>
        <v>100</v>
      </c>
      <c r="AK43" s="54">
        <f>+M_Vendite!AJ86</f>
        <v>100</v>
      </c>
      <c r="AL43" s="54">
        <f>+M_Vendite!AK86</f>
        <v>100</v>
      </c>
      <c r="AM43" s="54">
        <f>+M_Vendite!AL86</f>
        <v>100</v>
      </c>
      <c r="AN43" s="54">
        <f>+M_Vendite!AM86</f>
        <v>100</v>
      </c>
      <c r="AO43" s="54">
        <f>+M_Vendite!AN86</f>
        <v>100</v>
      </c>
      <c r="AP43" s="54">
        <f>+M_Vendite!AO86</f>
        <v>100</v>
      </c>
      <c r="AQ43" s="54">
        <f>+M_Vendite!AP86</f>
        <v>100</v>
      </c>
      <c r="AR43" s="54">
        <f>+M_Vendite!AQ86</f>
        <v>100</v>
      </c>
      <c r="AS43" s="54">
        <f>+M_Vendite!AR86</f>
        <v>100</v>
      </c>
      <c r="AT43" s="54">
        <f>+M_Vendite!AS86</f>
        <v>100</v>
      </c>
      <c r="AU43" s="54">
        <f>+M_Vendite!AT86</f>
        <v>100</v>
      </c>
      <c r="AV43" s="54">
        <f>+M_Vendite!AU86</f>
        <v>100</v>
      </c>
      <c r="AW43" s="54">
        <f>+M_Vendite!AV86</f>
        <v>100</v>
      </c>
      <c r="AX43" s="54">
        <f>+M_Vendite!AW86</f>
        <v>100</v>
      </c>
      <c r="AY43" s="54">
        <f>+M_Vendite!AX86</f>
        <v>100</v>
      </c>
    </row>
    <row r="44" spans="2:51" x14ac:dyDescent="0.25">
      <c r="B44" t="str">
        <f t="shared" si="1"/>
        <v>Prodotto 18</v>
      </c>
      <c r="D44" s="54">
        <f>+M_Vendite!C87</f>
        <v>300</v>
      </c>
      <c r="E44" s="54">
        <f>+M_Vendite!D87</f>
        <v>100</v>
      </c>
      <c r="F44" s="54">
        <f>+M_Vendite!E87</f>
        <v>100</v>
      </c>
      <c r="G44" s="54">
        <f>+M_Vendite!F87</f>
        <v>100</v>
      </c>
      <c r="H44" s="54">
        <f>+M_Vendite!G87</f>
        <v>100</v>
      </c>
      <c r="I44" s="54">
        <f>+M_Vendite!H87</f>
        <v>100</v>
      </c>
      <c r="J44" s="54">
        <f>+M_Vendite!I87</f>
        <v>100</v>
      </c>
      <c r="K44" s="54">
        <f>+M_Vendite!J87</f>
        <v>100</v>
      </c>
      <c r="L44" s="54">
        <f>+M_Vendite!K87</f>
        <v>100</v>
      </c>
      <c r="M44" s="54">
        <f>+M_Vendite!L87</f>
        <v>100</v>
      </c>
      <c r="N44" s="54">
        <f>+M_Vendite!M87</f>
        <v>100</v>
      </c>
      <c r="O44" s="54">
        <f>+M_Vendite!N87</f>
        <v>100</v>
      </c>
      <c r="P44" s="54">
        <f>+M_Vendite!O87</f>
        <v>100</v>
      </c>
      <c r="Q44" s="54">
        <f>+M_Vendite!P87</f>
        <v>100</v>
      </c>
      <c r="R44" s="54">
        <f>+M_Vendite!Q87</f>
        <v>100</v>
      </c>
      <c r="S44" s="54">
        <f>+M_Vendite!R87</f>
        <v>100</v>
      </c>
      <c r="T44" s="54">
        <f>+M_Vendite!S87</f>
        <v>100</v>
      </c>
      <c r="U44" s="54">
        <f>+M_Vendite!T87</f>
        <v>100</v>
      </c>
      <c r="V44" s="54">
        <f>+M_Vendite!U87</f>
        <v>100</v>
      </c>
      <c r="W44" s="54">
        <f>+M_Vendite!V87</f>
        <v>100</v>
      </c>
      <c r="X44" s="54">
        <f>+M_Vendite!W87</f>
        <v>100</v>
      </c>
      <c r="Y44" s="54">
        <f>+M_Vendite!X87</f>
        <v>100</v>
      </c>
      <c r="Z44" s="54">
        <f>+M_Vendite!Y87</f>
        <v>100</v>
      </c>
      <c r="AA44" s="54">
        <f>+M_Vendite!Z87</f>
        <v>100</v>
      </c>
      <c r="AB44" s="54">
        <f>+M_Vendite!AA87</f>
        <v>100</v>
      </c>
      <c r="AC44" s="54">
        <f>+M_Vendite!AB87</f>
        <v>100</v>
      </c>
      <c r="AD44" s="54">
        <f>+M_Vendite!AC87</f>
        <v>100</v>
      </c>
      <c r="AE44" s="54">
        <f>+M_Vendite!AD87</f>
        <v>100</v>
      </c>
      <c r="AF44" s="54">
        <f>+M_Vendite!AE87</f>
        <v>100</v>
      </c>
      <c r="AG44" s="54">
        <f>+M_Vendite!AF87</f>
        <v>100</v>
      </c>
      <c r="AH44" s="54">
        <f>+M_Vendite!AG87</f>
        <v>100</v>
      </c>
      <c r="AI44" s="54">
        <f>+M_Vendite!AH87</f>
        <v>100</v>
      </c>
      <c r="AJ44" s="54">
        <f>+M_Vendite!AI87</f>
        <v>100</v>
      </c>
      <c r="AK44" s="54">
        <f>+M_Vendite!AJ87</f>
        <v>100</v>
      </c>
      <c r="AL44" s="54">
        <f>+M_Vendite!AK87</f>
        <v>100</v>
      </c>
      <c r="AM44" s="54">
        <f>+M_Vendite!AL87</f>
        <v>100</v>
      </c>
      <c r="AN44" s="54">
        <f>+M_Vendite!AM87</f>
        <v>100</v>
      </c>
      <c r="AO44" s="54">
        <f>+M_Vendite!AN87</f>
        <v>100</v>
      </c>
      <c r="AP44" s="54">
        <f>+M_Vendite!AO87</f>
        <v>100</v>
      </c>
      <c r="AQ44" s="54">
        <f>+M_Vendite!AP87</f>
        <v>100</v>
      </c>
      <c r="AR44" s="54">
        <f>+M_Vendite!AQ87</f>
        <v>100</v>
      </c>
      <c r="AS44" s="54">
        <f>+M_Vendite!AR87</f>
        <v>100</v>
      </c>
      <c r="AT44" s="54">
        <f>+M_Vendite!AS87</f>
        <v>100</v>
      </c>
      <c r="AU44" s="54">
        <f>+M_Vendite!AT87</f>
        <v>100</v>
      </c>
      <c r="AV44" s="54">
        <f>+M_Vendite!AU87</f>
        <v>100</v>
      </c>
      <c r="AW44" s="54">
        <f>+M_Vendite!AV87</f>
        <v>100</v>
      </c>
      <c r="AX44" s="54">
        <f>+M_Vendite!AW87</f>
        <v>100</v>
      </c>
      <c r="AY44" s="54">
        <f>+M_Vendite!AX87</f>
        <v>100</v>
      </c>
    </row>
    <row r="45" spans="2:51" x14ac:dyDescent="0.25">
      <c r="B45" t="str">
        <f t="shared" si="1"/>
        <v>Prodotto 19</v>
      </c>
      <c r="D45" s="54">
        <f>+M_Vendite!C88</f>
        <v>300</v>
      </c>
      <c r="E45" s="54">
        <f>+M_Vendite!D88</f>
        <v>100</v>
      </c>
      <c r="F45" s="54">
        <f>+M_Vendite!E88</f>
        <v>100</v>
      </c>
      <c r="G45" s="54">
        <f>+M_Vendite!F88</f>
        <v>100</v>
      </c>
      <c r="H45" s="54">
        <f>+M_Vendite!G88</f>
        <v>100</v>
      </c>
      <c r="I45" s="54">
        <f>+M_Vendite!H88</f>
        <v>100</v>
      </c>
      <c r="J45" s="54">
        <f>+M_Vendite!I88</f>
        <v>100</v>
      </c>
      <c r="K45" s="54">
        <f>+M_Vendite!J88</f>
        <v>100</v>
      </c>
      <c r="L45" s="54">
        <f>+M_Vendite!K88</f>
        <v>100</v>
      </c>
      <c r="M45" s="54">
        <f>+M_Vendite!L88</f>
        <v>100</v>
      </c>
      <c r="N45" s="54">
        <f>+M_Vendite!M88</f>
        <v>100</v>
      </c>
      <c r="O45" s="54">
        <f>+M_Vendite!N88</f>
        <v>100</v>
      </c>
      <c r="P45" s="54">
        <f>+M_Vendite!O88</f>
        <v>100</v>
      </c>
      <c r="Q45" s="54">
        <f>+M_Vendite!P88</f>
        <v>100</v>
      </c>
      <c r="R45" s="54">
        <f>+M_Vendite!Q88</f>
        <v>100</v>
      </c>
      <c r="S45" s="54">
        <f>+M_Vendite!R88</f>
        <v>100</v>
      </c>
      <c r="T45" s="54">
        <f>+M_Vendite!S88</f>
        <v>100</v>
      </c>
      <c r="U45" s="54">
        <f>+M_Vendite!T88</f>
        <v>100</v>
      </c>
      <c r="V45" s="54">
        <f>+M_Vendite!U88</f>
        <v>100</v>
      </c>
      <c r="W45" s="54">
        <f>+M_Vendite!V88</f>
        <v>100</v>
      </c>
      <c r="X45" s="54">
        <f>+M_Vendite!W88</f>
        <v>100</v>
      </c>
      <c r="Y45" s="54">
        <f>+M_Vendite!X88</f>
        <v>100</v>
      </c>
      <c r="Z45" s="54">
        <f>+M_Vendite!Y88</f>
        <v>100</v>
      </c>
      <c r="AA45" s="54">
        <f>+M_Vendite!Z88</f>
        <v>100</v>
      </c>
      <c r="AB45" s="54">
        <f>+M_Vendite!AA88</f>
        <v>100</v>
      </c>
      <c r="AC45" s="54">
        <f>+M_Vendite!AB88</f>
        <v>100</v>
      </c>
      <c r="AD45" s="54">
        <f>+M_Vendite!AC88</f>
        <v>100</v>
      </c>
      <c r="AE45" s="54">
        <f>+M_Vendite!AD88</f>
        <v>100</v>
      </c>
      <c r="AF45" s="54">
        <f>+M_Vendite!AE88</f>
        <v>100</v>
      </c>
      <c r="AG45" s="54">
        <f>+M_Vendite!AF88</f>
        <v>100</v>
      </c>
      <c r="AH45" s="54">
        <f>+M_Vendite!AG88</f>
        <v>100</v>
      </c>
      <c r="AI45" s="54">
        <f>+M_Vendite!AH88</f>
        <v>100</v>
      </c>
      <c r="AJ45" s="54">
        <f>+M_Vendite!AI88</f>
        <v>100</v>
      </c>
      <c r="AK45" s="54">
        <f>+M_Vendite!AJ88</f>
        <v>100</v>
      </c>
      <c r="AL45" s="54">
        <f>+M_Vendite!AK88</f>
        <v>100</v>
      </c>
      <c r="AM45" s="54">
        <f>+M_Vendite!AL88</f>
        <v>100</v>
      </c>
      <c r="AN45" s="54">
        <f>+M_Vendite!AM88</f>
        <v>100</v>
      </c>
      <c r="AO45" s="54">
        <f>+M_Vendite!AN88</f>
        <v>100</v>
      </c>
      <c r="AP45" s="54">
        <f>+M_Vendite!AO88</f>
        <v>100</v>
      </c>
      <c r="AQ45" s="54">
        <f>+M_Vendite!AP88</f>
        <v>100</v>
      </c>
      <c r="AR45" s="54">
        <f>+M_Vendite!AQ88</f>
        <v>100</v>
      </c>
      <c r="AS45" s="54">
        <f>+M_Vendite!AR88</f>
        <v>100</v>
      </c>
      <c r="AT45" s="54">
        <f>+M_Vendite!AS88</f>
        <v>100</v>
      </c>
      <c r="AU45" s="54">
        <f>+M_Vendite!AT88</f>
        <v>100</v>
      </c>
      <c r="AV45" s="54">
        <f>+M_Vendite!AU88</f>
        <v>100</v>
      </c>
      <c r="AW45" s="54">
        <f>+M_Vendite!AV88</f>
        <v>100</v>
      </c>
      <c r="AX45" s="54">
        <f>+M_Vendite!AW88</f>
        <v>100</v>
      </c>
      <c r="AY45" s="54">
        <f>+M_Vendite!AX88</f>
        <v>100</v>
      </c>
    </row>
    <row r="46" spans="2:51" x14ac:dyDescent="0.25">
      <c r="B46" t="str">
        <f t="shared" si="1"/>
        <v>Prodotto 20</v>
      </c>
      <c r="D46" s="54">
        <f>+M_Vendite!C89</f>
        <v>300</v>
      </c>
      <c r="E46" s="54">
        <f>+M_Vendite!D89</f>
        <v>100</v>
      </c>
      <c r="F46" s="54">
        <f>+M_Vendite!E89</f>
        <v>100</v>
      </c>
      <c r="G46" s="54">
        <f>+M_Vendite!F89</f>
        <v>100</v>
      </c>
      <c r="H46" s="54">
        <f>+M_Vendite!G89</f>
        <v>100</v>
      </c>
      <c r="I46" s="54">
        <f>+M_Vendite!H89</f>
        <v>100</v>
      </c>
      <c r="J46" s="54">
        <f>+M_Vendite!I89</f>
        <v>100</v>
      </c>
      <c r="K46" s="54">
        <f>+M_Vendite!J89</f>
        <v>100</v>
      </c>
      <c r="L46" s="54">
        <f>+M_Vendite!K89</f>
        <v>100</v>
      </c>
      <c r="M46" s="54">
        <f>+M_Vendite!L89</f>
        <v>100</v>
      </c>
      <c r="N46" s="54">
        <f>+M_Vendite!M89</f>
        <v>100</v>
      </c>
      <c r="O46" s="54">
        <f>+M_Vendite!N89</f>
        <v>100</v>
      </c>
      <c r="P46" s="54">
        <f>+M_Vendite!O89</f>
        <v>100</v>
      </c>
      <c r="Q46" s="54">
        <f>+M_Vendite!P89</f>
        <v>100</v>
      </c>
      <c r="R46" s="54">
        <f>+M_Vendite!Q89</f>
        <v>100</v>
      </c>
      <c r="S46" s="54">
        <f>+M_Vendite!R89</f>
        <v>100</v>
      </c>
      <c r="T46" s="54">
        <f>+M_Vendite!S89</f>
        <v>100</v>
      </c>
      <c r="U46" s="54">
        <f>+M_Vendite!T89</f>
        <v>100</v>
      </c>
      <c r="V46" s="54">
        <f>+M_Vendite!U89</f>
        <v>100</v>
      </c>
      <c r="W46" s="54">
        <f>+M_Vendite!V89</f>
        <v>100</v>
      </c>
      <c r="X46" s="54">
        <f>+M_Vendite!W89</f>
        <v>100</v>
      </c>
      <c r="Y46" s="54">
        <f>+M_Vendite!X89</f>
        <v>100</v>
      </c>
      <c r="Z46" s="54">
        <f>+M_Vendite!Y89</f>
        <v>100</v>
      </c>
      <c r="AA46" s="54">
        <f>+M_Vendite!Z89</f>
        <v>100</v>
      </c>
      <c r="AB46" s="54">
        <f>+M_Vendite!AA89</f>
        <v>100</v>
      </c>
      <c r="AC46" s="54">
        <f>+M_Vendite!AB89</f>
        <v>100</v>
      </c>
      <c r="AD46" s="54">
        <f>+M_Vendite!AC89</f>
        <v>100</v>
      </c>
      <c r="AE46" s="54">
        <f>+M_Vendite!AD89</f>
        <v>100</v>
      </c>
      <c r="AF46" s="54">
        <f>+M_Vendite!AE89</f>
        <v>100</v>
      </c>
      <c r="AG46" s="54">
        <f>+M_Vendite!AF89</f>
        <v>100</v>
      </c>
      <c r="AH46" s="54">
        <f>+M_Vendite!AG89</f>
        <v>100</v>
      </c>
      <c r="AI46" s="54">
        <f>+M_Vendite!AH89</f>
        <v>100</v>
      </c>
      <c r="AJ46" s="54">
        <f>+M_Vendite!AI89</f>
        <v>100</v>
      </c>
      <c r="AK46" s="54">
        <f>+M_Vendite!AJ89</f>
        <v>100</v>
      </c>
      <c r="AL46" s="54">
        <f>+M_Vendite!AK89</f>
        <v>100</v>
      </c>
      <c r="AM46" s="54">
        <f>+M_Vendite!AL89</f>
        <v>100</v>
      </c>
      <c r="AN46" s="54">
        <f>+M_Vendite!AM89</f>
        <v>100</v>
      </c>
      <c r="AO46" s="54">
        <f>+M_Vendite!AN89</f>
        <v>100</v>
      </c>
      <c r="AP46" s="54">
        <f>+M_Vendite!AO89</f>
        <v>100</v>
      </c>
      <c r="AQ46" s="54">
        <f>+M_Vendite!AP89</f>
        <v>100</v>
      </c>
      <c r="AR46" s="54">
        <f>+M_Vendite!AQ89</f>
        <v>100</v>
      </c>
      <c r="AS46" s="54">
        <f>+M_Vendite!AR89</f>
        <v>100</v>
      </c>
      <c r="AT46" s="54">
        <f>+M_Vendite!AS89</f>
        <v>100</v>
      </c>
      <c r="AU46" s="54">
        <f>+M_Vendite!AT89</f>
        <v>100</v>
      </c>
      <c r="AV46" s="54">
        <f>+M_Vendite!AU89</f>
        <v>100</v>
      </c>
      <c r="AW46" s="54">
        <f>+M_Vendite!AV89</f>
        <v>100</v>
      </c>
      <c r="AX46" s="54">
        <f>+M_Vendite!AW89</f>
        <v>100</v>
      </c>
      <c r="AY46" s="54">
        <f>+M_Vendite!AX89</f>
        <v>100</v>
      </c>
    </row>
    <row r="48" spans="2:51" x14ac:dyDescent="0.25">
      <c r="B48" s="28" t="s">
        <v>250</v>
      </c>
      <c r="C48" s="28"/>
      <c r="D48" s="35">
        <f t="shared" ref="D48:AY48" si="2">+D3</f>
        <v>42005</v>
      </c>
      <c r="E48" s="35">
        <f t="shared" si="2"/>
        <v>42036</v>
      </c>
      <c r="F48" s="35">
        <f t="shared" si="2"/>
        <v>42064</v>
      </c>
      <c r="G48" s="35">
        <f t="shared" si="2"/>
        <v>42095</v>
      </c>
      <c r="H48" s="35">
        <f t="shared" si="2"/>
        <v>42125</v>
      </c>
      <c r="I48" s="35">
        <f t="shared" si="2"/>
        <v>42156</v>
      </c>
      <c r="J48" s="35">
        <f t="shared" si="2"/>
        <v>42186</v>
      </c>
      <c r="K48" s="35">
        <f t="shared" si="2"/>
        <v>42217</v>
      </c>
      <c r="L48" s="35">
        <f t="shared" si="2"/>
        <v>42248</v>
      </c>
      <c r="M48" s="35">
        <f t="shared" si="2"/>
        <v>42278</v>
      </c>
      <c r="N48" s="35">
        <f t="shared" si="2"/>
        <v>42309</v>
      </c>
      <c r="O48" s="35">
        <f t="shared" si="2"/>
        <v>42339</v>
      </c>
      <c r="P48" s="35">
        <f t="shared" si="2"/>
        <v>42370</v>
      </c>
      <c r="Q48" s="35">
        <f t="shared" si="2"/>
        <v>42401</v>
      </c>
      <c r="R48" s="35">
        <f t="shared" si="2"/>
        <v>42430</v>
      </c>
      <c r="S48" s="35">
        <f t="shared" si="2"/>
        <v>42461</v>
      </c>
      <c r="T48" s="35">
        <f t="shared" si="2"/>
        <v>42491</v>
      </c>
      <c r="U48" s="35">
        <f t="shared" si="2"/>
        <v>42522</v>
      </c>
      <c r="V48" s="35">
        <f t="shared" si="2"/>
        <v>42552</v>
      </c>
      <c r="W48" s="35">
        <f t="shared" si="2"/>
        <v>42583</v>
      </c>
      <c r="X48" s="35">
        <f t="shared" si="2"/>
        <v>42614</v>
      </c>
      <c r="Y48" s="35">
        <f t="shared" si="2"/>
        <v>42644</v>
      </c>
      <c r="Z48" s="35">
        <f t="shared" si="2"/>
        <v>42675</v>
      </c>
      <c r="AA48" s="35">
        <f t="shared" si="2"/>
        <v>42705</v>
      </c>
      <c r="AB48" s="35">
        <f t="shared" si="2"/>
        <v>42736</v>
      </c>
      <c r="AC48" s="35">
        <f t="shared" si="2"/>
        <v>42767</v>
      </c>
      <c r="AD48" s="35">
        <f t="shared" si="2"/>
        <v>42795</v>
      </c>
      <c r="AE48" s="35">
        <f t="shared" si="2"/>
        <v>42826</v>
      </c>
      <c r="AF48" s="35">
        <f t="shared" si="2"/>
        <v>42856</v>
      </c>
      <c r="AG48" s="35">
        <f t="shared" si="2"/>
        <v>42887</v>
      </c>
      <c r="AH48" s="35">
        <f t="shared" si="2"/>
        <v>42917</v>
      </c>
      <c r="AI48" s="35">
        <f t="shared" si="2"/>
        <v>42948</v>
      </c>
      <c r="AJ48" s="35">
        <f t="shared" si="2"/>
        <v>42979</v>
      </c>
      <c r="AK48" s="35">
        <f t="shared" si="2"/>
        <v>43009</v>
      </c>
      <c r="AL48" s="35">
        <f t="shared" si="2"/>
        <v>43040</v>
      </c>
      <c r="AM48" s="35">
        <f t="shared" si="2"/>
        <v>43070</v>
      </c>
      <c r="AN48" s="35">
        <f t="shared" si="2"/>
        <v>43101</v>
      </c>
      <c r="AO48" s="35">
        <f t="shared" si="2"/>
        <v>43132</v>
      </c>
      <c r="AP48" s="35">
        <f t="shared" si="2"/>
        <v>43160</v>
      </c>
      <c r="AQ48" s="35">
        <f t="shared" si="2"/>
        <v>43191</v>
      </c>
      <c r="AR48" s="35">
        <f t="shared" si="2"/>
        <v>43221</v>
      </c>
      <c r="AS48" s="35">
        <f t="shared" si="2"/>
        <v>43252</v>
      </c>
      <c r="AT48" s="35">
        <f t="shared" si="2"/>
        <v>43282</v>
      </c>
      <c r="AU48" s="35">
        <f t="shared" si="2"/>
        <v>43313</v>
      </c>
      <c r="AV48" s="35">
        <f t="shared" si="2"/>
        <v>43344</v>
      </c>
      <c r="AW48" s="35">
        <f t="shared" si="2"/>
        <v>43374</v>
      </c>
      <c r="AX48" s="35">
        <f t="shared" si="2"/>
        <v>43405</v>
      </c>
      <c r="AY48" s="35">
        <f t="shared" si="2"/>
        <v>43435</v>
      </c>
    </row>
    <row r="49" spans="2:51" x14ac:dyDescent="0.25">
      <c r="B49" t="str">
        <f t="shared" ref="B49:B68" si="3">+B4</f>
        <v>Prodotto 1</v>
      </c>
      <c r="D49" s="48">
        <f t="shared" ref="D49:AY49" si="4">+D4*D27</f>
        <v>12000</v>
      </c>
      <c r="E49" s="48">
        <f t="shared" si="4"/>
        <v>6000</v>
      </c>
      <c r="F49" s="48">
        <f t="shared" si="4"/>
        <v>6000</v>
      </c>
      <c r="G49" s="48">
        <f t="shared" si="4"/>
        <v>6000</v>
      </c>
      <c r="H49" s="48">
        <f t="shared" si="4"/>
        <v>6000</v>
      </c>
      <c r="I49" s="48">
        <f t="shared" si="4"/>
        <v>6000</v>
      </c>
      <c r="J49" s="48">
        <f t="shared" si="4"/>
        <v>6000</v>
      </c>
      <c r="K49" s="48">
        <f t="shared" si="4"/>
        <v>6000</v>
      </c>
      <c r="L49" s="48">
        <f t="shared" si="4"/>
        <v>6000</v>
      </c>
      <c r="M49" s="48">
        <f t="shared" si="4"/>
        <v>6000</v>
      </c>
      <c r="N49" s="48">
        <f t="shared" si="4"/>
        <v>6000</v>
      </c>
      <c r="O49" s="48">
        <f t="shared" si="4"/>
        <v>6000</v>
      </c>
      <c r="P49" s="48">
        <f t="shared" si="4"/>
        <v>6000</v>
      </c>
      <c r="Q49" s="48">
        <f t="shared" si="4"/>
        <v>6000</v>
      </c>
      <c r="R49" s="48">
        <f t="shared" si="4"/>
        <v>6000</v>
      </c>
      <c r="S49" s="48">
        <f t="shared" si="4"/>
        <v>6000</v>
      </c>
      <c r="T49" s="48">
        <f t="shared" si="4"/>
        <v>6000</v>
      </c>
      <c r="U49" s="48">
        <f t="shared" si="4"/>
        <v>6000</v>
      </c>
      <c r="V49" s="48">
        <f t="shared" si="4"/>
        <v>6000</v>
      </c>
      <c r="W49" s="48">
        <f t="shared" si="4"/>
        <v>6000</v>
      </c>
      <c r="X49" s="48">
        <f t="shared" si="4"/>
        <v>6000</v>
      </c>
      <c r="Y49" s="48">
        <f t="shared" si="4"/>
        <v>6000</v>
      </c>
      <c r="Z49" s="48">
        <f t="shared" si="4"/>
        <v>6000</v>
      </c>
      <c r="AA49" s="48">
        <f t="shared" si="4"/>
        <v>6000</v>
      </c>
      <c r="AB49" s="48">
        <f t="shared" si="4"/>
        <v>6000</v>
      </c>
      <c r="AC49" s="48">
        <f t="shared" si="4"/>
        <v>6000</v>
      </c>
      <c r="AD49" s="48">
        <f t="shared" si="4"/>
        <v>6000</v>
      </c>
      <c r="AE49" s="48">
        <f t="shared" si="4"/>
        <v>6000</v>
      </c>
      <c r="AF49" s="48">
        <f t="shared" si="4"/>
        <v>6000</v>
      </c>
      <c r="AG49" s="48">
        <f t="shared" si="4"/>
        <v>6000</v>
      </c>
      <c r="AH49" s="48">
        <f t="shared" si="4"/>
        <v>6000</v>
      </c>
      <c r="AI49" s="48">
        <f t="shared" si="4"/>
        <v>6000</v>
      </c>
      <c r="AJ49" s="48">
        <f t="shared" si="4"/>
        <v>6000</v>
      </c>
      <c r="AK49" s="48">
        <f t="shared" si="4"/>
        <v>6000</v>
      </c>
      <c r="AL49" s="48">
        <f t="shared" si="4"/>
        <v>6000</v>
      </c>
      <c r="AM49" s="48">
        <f t="shared" si="4"/>
        <v>6000</v>
      </c>
      <c r="AN49" s="48">
        <f t="shared" si="4"/>
        <v>6000</v>
      </c>
      <c r="AO49" s="48">
        <f t="shared" si="4"/>
        <v>6000</v>
      </c>
      <c r="AP49" s="48">
        <f t="shared" si="4"/>
        <v>6000</v>
      </c>
      <c r="AQ49" s="48">
        <f t="shared" si="4"/>
        <v>6000</v>
      </c>
      <c r="AR49" s="48">
        <f t="shared" si="4"/>
        <v>6000</v>
      </c>
      <c r="AS49" s="48">
        <f t="shared" si="4"/>
        <v>6000</v>
      </c>
      <c r="AT49" s="48">
        <f t="shared" si="4"/>
        <v>6000</v>
      </c>
      <c r="AU49" s="48">
        <f t="shared" si="4"/>
        <v>6000</v>
      </c>
      <c r="AV49" s="48">
        <f t="shared" si="4"/>
        <v>6000</v>
      </c>
      <c r="AW49" s="48">
        <f t="shared" si="4"/>
        <v>6000</v>
      </c>
      <c r="AX49" s="48">
        <f t="shared" si="4"/>
        <v>6000</v>
      </c>
      <c r="AY49" s="48">
        <f t="shared" si="4"/>
        <v>6000</v>
      </c>
    </row>
    <row r="50" spans="2:51" x14ac:dyDescent="0.25">
      <c r="B50" t="str">
        <f t="shared" si="3"/>
        <v>Prodotto 2</v>
      </c>
      <c r="D50" s="48">
        <f t="shared" ref="D50:AY50" si="5">+D5*D28</f>
        <v>18000</v>
      </c>
      <c r="E50" s="48">
        <f t="shared" si="5"/>
        <v>6000</v>
      </c>
      <c r="F50" s="48">
        <f t="shared" si="5"/>
        <v>6000</v>
      </c>
      <c r="G50" s="48">
        <f t="shared" si="5"/>
        <v>6000</v>
      </c>
      <c r="H50" s="48">
        <f t="shared" si="5"/>
        <v>6000</v>
      </c>
      <c r="I50" s="48">
        <f t="shared" si="5"/>
        <v>6000</v>
      </c>
      <c r="J50" s="48">
        <f t="shared" si="5"/>
        <v>6000</v>
      </c>
      <c r="K50" s="48">
        <f t="shared" si="5"/>
        <v>6000</v>
      </c>
      <c r="L50" s="48">
        <f t="shared" si="5"/>
        <v>6000</v>
      </c>
      <c r="M50" s="48">
        <f t="shared" si="5"/>
        <v>6000</v>
      </c>
      <c r="N50" s="48">
        <f t="shared" si="5"/>
        <v>6000</v>
      </c>
      <c r="O50" s="48">
        <f t="shared" si="5"/>
        <v>6000</v>
      </c>
      <c r="P50" s="48">
        <f t="shared" si="5"/>
        <v>6000</v>
      </c>
      <c r="Q50" s="48">
        <f t="shared" si="5"/>
        <v>6000</v>
      </c>
      <c r="R50" s="48">
        <f t="shared" si="5"/>
        <v>6000</v>
      </c>
      <c r="S50" s="48">
        <f t="shared" si="5"/>
        <v>6000</v>
      </c>
      <c r="T50" s="48">
        <f t="shared" si="5"/>
        <v>6000</v>
      </c>
      <c r="U50" s="48">
        <f t="shared" si="5"/>
        <v>6000</v>
      </c>
      <c r="V50" s="48">
        <f t="shared" si="5"/>
        <v>6000</v>
      </c>
      <c r="W50" s="48">
        <f t="shared" si="5"/>
        <v>6000</v>
      </c>
      <c r="X50" s="48">
        <f t="shared" si="5"/>
        <v>6000</v>
      </c>
      <c r="Y50" s="48">
        <f t="shared" si="5"/>
        <v>6000</v>
      </c>
      <c r="Z50" s="48">
        <f t="shared" si="5"/>
        <v>6000</v>
      </c>
      <c r="AA50" s="48">
        <f t="shared" si="5"/>
        <v>6000</v>
      </c>
      <c r="AB50" s="48">
        <f t="shared" si="5"/>
        <v>6000</v>
      </c>
      <c r="AC50" s="48">
        <f t="shared" si="5"/>
        <v>6000</v>
      </c>
      <c r="AD50" s="48">
        <f t="shared" si="5"/>
        <v>6000</v>
      </c>
      <c r="AE50" s="48">
        <f t="shared" si="5"/>
        <v>6000</v>
      </c>
      <c r="AF50" s="48">
        <f t="shared" si="5"/>
        <v>6000</v>
      </c>
      <c r="AG50" s="48">
        <f t="shared" si="5"/>
        <v>6000</v>
      </c>
      <c r="AH50" s="48">
        <f t="shared" si="5"/>
        <v>6000</v>
      </c>
      <c r="AI50" s="48">
        <f t="shared" si="5"/>
        <v>6000</v>
      </c>
      <c r="AJ50" s="48">
        <f t="shared" si="5"/>
        <v>6000</v>
      </c>
      <c r="AK50" s="48">
        <f t="shared" si="5"/>
        <v>6000</v>
      </c>
      <c r="AL50" s="48">
        <f t="shared" si="5"/>
        <v>6000</v>
      </c>
      <c r="AM50" s="48">
        <f t="shared" si="5"/>
        <v>6000</v>
      </c>
      <c r="AN50" s="48">
        <f t="shared" si="5"/>
        <v>6000</v>
      </c>
      <c r="AO50" s="48">
        <f t="shared" si="5"/>
        <v>6000</v>
      </c>
      <c r="AP50" s="48">
        <f t="shared" si="5"/>
        <v>6000</v>
      </c>
      <c r="AQ50" s="48">
        <f t="shared" si="5"/>
        <v>6000</v>
      </c>
      <c r="AR50" s="48">
        <f t="shared" si="5"/>
        <v>6000</v>
      </c>
      <c r="AS50" s="48">
        <f t="shared" si="5"/>
        <v>6000</v>
      </c>
      <c r="AT50" s="48">
        <f t="shared" si="5"/>
        <v>6000</v>
      </c>
      <c r="AU50" s="48">
        <f t="shared" si="5"/>
        <v>6000</v>
      </c>
      <c r="AV50" s="48">
        <f t="shared" si="5"/>
        <v>6000</v>
      </c>
      <c r="AW50" s="48">
        <f t="shared" si="5"/>
        <v>6000</v>
      </c>
      <c r="AX50" s="48">
        <f t="shared" si="5"/>
        <v>6000</v>
      </c>
      <c r="AY50" s="48">
        <f t="shared" si="5"/>
        <v>6000</v>
      </c>
    </row>
    <row r="51" spans="2:51" x14ac:dyDescent="0.25">
      <c r="B51" t="str">
        <f t="shared" si="3"/>
        <v>Prodotto 3</v>
      </c>
      <c r="D51" s="48">
        <f t="shared" ref="D51:AY51" si="6">+D6*D29</f>
        <v>18000</v>
      </c>
      <c r="E51" s="48">
        <f t="shared" si="6"/>
        <v>6000</v>
      </c>
      <c r="F51" s="48">
        <f t="shared" si="6"/>
        <v>6000</v>
      </c>
      <c r="G51" s="48">
        <f t="shared" si="6"/>
        <v>6000</v>
      </c>
      <c r="H51" s="48">
        <f t="shared" si="6"/>
        <v>6000</v>
      </c>
      <c r="I51" s="48">
        <f t="shared" si="6"/>
        <v>6000</v>
      </c>
      <c r="J51" s="48">
        <f t="shared" si="6"/>
        <v>6000</v>
      </c>
      <c r="K51" s="48">
        <f t="shared" si="6"/>
        <v>6000</v>
      </c>
      <c r="L51" s="48">
        <f t="shared" si="6"/>
        <v>6000</v>
      </c>
      <c r="M51" s="48">
        <f t="shared" si="6"/>
        <v>6000</v>
      </c>
      <c r="N51" s="48">
        <f t="shared" si="6"/>
        <v>6000</v>
      </c>
      <c r="O51" s="48">
        <f t="shared" si="6"/>
        <v>6000</v>
      </c>
      <c r="P51" s="48">
        <f t="shared" si="6"/>
        <v>6000</v>
      </c>
      <c r="Q51" s="48">
        <f t="shared" si="6"/>
        <v>6000</v>
      </c>
      <c r="R51" s="48">
        <f t="shared" si="6"/>
        <v>6000</v>
      </c>
      <c r="S51" s="48">
        <f t="shared" si="6"/>
        <v>6000</v>
      </c>
      <c r="T51" s="48">
        <f t="shared" si="6"/>
        <v>6000</v>
      </c>
      <c r="U51" s="48">
        <f t="shared" si="6"/>
        <v>6000</v>
      </c>
      <c r="V51" s="48">
        <f t="shared" si="6"/>
        <v>6000</v>
      </c>
      <c r="W51" s="48">
        <f t="shared" si="6"/>
        <v>6000</v>
      </c>
      <c r="X51" s="48">
        <f t="shared" si="6"/>
        <v>6000</v>
      </c>
      <c r="Y51" s="48">
        <f t="shared" si="6"/>
        <v>6000</v>
      </c>
      <c r="Z51" s="48">
        <f t="shared" si="6"/>
        <v>6000</v>
      </c>
      <c r="AA51" s="48">
        <f t="shared" si="6"/>
        <v>6000</v>
      </c>
      <c r="AB51" s="48">
        <f t="shared" si="6"/>
        <v>6000</v>
      </c>
      <c r="AC51" s="48">
        <f t="shared" si="6"/>
        <v>6000</v>
      </c>
      <c r="AD51" s="48">
        <f t="shared" si="6"/>
        <v>6000</v>
      </c>
      <c r="AE51" s="48">
        <f t="shared" si="6"/>
        <v>6000</v>
      </c>
      <c r="AF51" s="48">
        <f t="shared" si="6"/>
        <v>6000</v>
      </c>
      <c r="AG51" s="48">
        <f t="shared" si="6"/>
        <v>6000</v>
      </c>
      <c r="AH51" s="48">
        <f t="shared" si="6"/>
        <v>6000</v>
      </c>
      <c r="AI51" s="48">
        <f t="shared" si="6"/>
        <v>6000</v>
      </c>
      <c r="AJ51" s="48">
        <f t="shared" si="6"/>
        <v>6000</v>
      </c>
      <c r="AK51" s="48">
        <f t="shared" si="6"/>
        <v>6000</v>
      </c>
      <c r="AL51" s="48">
        <f t="shared" si="6"/>
        <v>6000</v>
      </c>
      <c r="AM51" s="48">
        <f t="shared" si="6"/>
        <v>6000</v>
      </c>
      <c r="AN51" s="48">
        <f t="shared" si="6"/>
        <v>6000</v>
      </c>
      <c r="AO51" s="48">
        <f t="shared" si="6"/>
        <v>6000</v>
      </c>
      <c r="AP51" s="48">
        <f t="shared" si="6"/>
        <v>6000</v>
      </c>
      <c r="AQ51" s="48">
        <f t="shared" si="6"/>
        <v>6000</v>
      </c>
      <c r="AR51" s="48">
        <f t="shared" si="6"/>
        <v>6000</v>
      </c>
      <c r="AS51" s="48">
        <f t="shared" si="6"/>
        <v>6000</v>
      </c>
      <c r="AT51" s="48">
        <f t="shared" si="6"/>
        <v>6000</v>
      </c>
      <c r="AU51" s="48">
        <f t="shared" si="6"/>
        <v>6000</v>
      </c>
      <c r="AV51" s="48">
        <f t="shared" si="6"/>
        <v>6000</v>
      </c>
      <c r="AW51" s="48">
        <f t="shared" si="6"/>
        <v>6000</v>
      </c>
      <c r="AX51" s="48">
        <f t="shared" si="6"/>
        <v>6000</v>
      </c>
      <c r="AY51" s="48">
        <f t="shared" si="6"/>
        <v>6000</v>
      </c>
    </row>
    <row r="52" spans="2:51" x14ac:dyDescent="0.25">
      <c r="B52" t="str">
        <f t="shared" si="3"/>
        <v>Prodotto 4</v>
      </c>
      <c r="D52" s="48">
        <f t="shared" ref="D52:AY52" si="7">+D7*D30</f>
        <v>18000</v>
      </c>
      <c r="E52" s="48">
        <f t="shared" si="7"/>
        <v>6000</v>
      </c>
      <c r="F52" s="48">
        <f t="shared" si="7"/>
        <v>6000</v>
      </c>
      <c r="G52" s="48">
        <f t="shared" si="7"/>
        <v>6000</v>
      </c>
      <c r="H52" s="48">
        <f t="shared" si="7"/>
        <v>6000</v>
      </c>
      <c r="I52" s="48">
        <f t="shared" si="7"/>
        <v>6000</v>
      </c>
      <c r="J52" s="48">
        <f t="shared" si="7"/>
        <v>6000</v>
      </c>
      <c r="K52" s="48">
        <f t="shared" si="7"/>
        <v>6000</v>
      </c>
      <c r="L52" s="48">
        <f t="shared" si="7"/>
        <v>6000</v>
      </c>
      <c r="M52" s="48">
        <f t="shared" si="7"/>
        <v>6000</v>
      </c>
      <c r="N52" s="48">
        <f t="shared" si="7"/>
        <v>6000</v>
      </c>
      <c r="O52" s="48">
        <f t="shared" si="7"/>
        <v>6000</v>
      </c>
      <c r="P52" s="48">
        <f t="shared" si="7"/>
        <v>6000</v>
      </c>
      <c r="Q52" s="48">
        <f t="shared" si="7"/>
        <v>6000</v>
      </c>
      <c r="R52" s="48">
        <f t="shared" si="7"/>
        <v>6000</v>
      </c>
      <c r="S52" s="48">
        <f t="shared" si="7"/>
        <v>6000</v>
      </c>
      <c r="T52" s="48">
        <f t="shared" si="7"/>
        <v>6000</v>
      </c>
      <c r="U52" s="48">
        <f t="shared" si="7"/>
        <v>6000</v>
      </c>
      <c r="V52" s="48">
        <f t="shared" si="7"/>
        <v>6000</v>
      </c>
      <c r="W52" s="48">
        <f t="shared" si="7"/>
        <v>6000</v>
      </c>
      <c r="X52" s="48">
        <f t="shared" si="7"/>
        <v>6000</v>
      </c>
      <c r="Y52" s="48">
        <f t="shared" si="7"/>
        <v>6000</v>
      </c>
      <c r="Z52" s="48">
        <f t="shared" si="7"/>
        <v>6000</v>
      </c>
      <c r="AA52" s="48">
        <f t="shared" si="7"/>
        <v>6000</v>
      </c>
      <c r="AB52" s="48">
        <f t="shared" si="7"/>
        <v>6000</v>
      </c>
      <c r="AC52" s="48">
        <f t="shared" si="7"/>
        <v>6000</v>
      </c>
      <c r="AD52" s="48">
        <f t="shared" si="7"/>
        <v>6000</v>
      </c>
      <c r="AE52" s="48">
        <f t="shared" si="7"/>
        <v>6000</v>
      </c>
      <c r="AF52" s="48">
        <f t="shared" si="7"/>
        <v>6000</v>
      </c>
      <c r="AG52" s="48">
        <f t="shared" si="7"/>
        <v>6000</v>
      </c>
      <c r="AH52" s="48">
        <f t="shared" si="7"/>
        <v>6000</v>
      </c>
      <c r="AI52" s="48">
        <f t="shared" si="7"/>
        <v>6000</v>
      </c>
      <c r="AJ52" s="48">
        <f t="shared" si="7"/>
        <v>6000</v>
      </c>
      <c r="AK52" s="48">
        <f t="shared" si="7"/>
        <v>6000</v>
      </c>
      <c r="AL52" s="48">
        <f t="shared" si="7"/>
        <v>6000</v>
      </c>
      <c r="AM52" s="48">
        <f t="shared" si="7"/>
        <v>6000</v>
      </c>
      <c r="AN52" s="48">
        <f t="shared" si="7"/>
        <v>6000</v>
      </c>
      <c r="AO52" s="48">
        <f t="shared" si="7"/>
        <v>6000</v>
      </c>
      <c r="AP52" s="48">
        <f t="shared" si="7"/>
        <v>6000</v>
      </c>
      <c r="AQ52" s="48">
        <f t="shared" si="7"/>
        <v>6000</v>
      </c>
      <c r="AR52" s="48">
        <f t="shared" si="7"/>
        <v>6000</v>
      </c>
      <c r="AS52" s="48">
        <f t="shared" si="7"/>
        <v>6000</v>
      </c>
      <c r="AT52" s="48">
        <f t="shared" si="7"/>
        <v>6000</v>
      </c>
      <c r="AU52" s="48">
        <f t="shared" si="7"/>
        <v>6000</v>
      </c>
      <c r="AV52" s="48">
        <f t="shared" si="7"/>
        <v>6000</v>
      </c>
      <c r="AW52" s="48">
        <f t="shared" si="7"/>
        <v>6000</v>
      </c>
      <c r="AX52" s="48">
        <f t="shared" si="7"/>
        <v>6000</v>
      </c>
      <c r="AY52" s="48">
        <f t="shared" si="7"/>
        <v>6000</v>
      </c>
    </row>
    <row r="53" spans="2:51" x14ac:dyDescent="0.25">
      <c r="B53" t="str">
        <f t="shared" si="3"/>
        <v>Prodotto 5</v>
      </c>
      <c r="D53" s="48">
        <f t="shared" ref="D53:AY53" si="8">+D8*D31</f>
        <v>18000</v>
      </c>
      <c r="E53" s="48">
        <f t="shared" si="8"/>
        <v>6000</v>
      </c>
      <c r="F53" s="48">
        <f t="shared" si="8"/>
        <v>6000</v>
      </c>
      <c r="G53" s="48">
        <f t="shared" si="8"/>
        <v>6000</v>
      </c>
      <c r="H53" s="48">
        <f t="shared" si="8"/>
        <v>6000</v>
      </c>
      <c r="I53" s="48">
        <f t="shared" si="8"/>
        <v>6000</v>
      </c>
      <c r="J53" s="48">
        <f t="shared" si="8"/>
        <v>6000</v>
      </c>
      <c r="K53" s="48">
        <f t="shared" si="8"/>
        <v>6000</v>
      </c>
      <c r="L53" s="48">
        <f t="shared" si="8"/>
        <v>6000</v>
      </c>
      <c r="M53" s="48">
        <f t="shared" si="8"/>
        <v>6000</v>
      </c>
      <c r="N53" s="48">
        <f t="shared" si="8"/>
        <v>6000</v>
      </c>
      <c r="O53" s="48">
        <f t="shared" si="8"/>
        <v>6000</v>
      </c>
      <c r="P53" s="48">
        <f t="shared" si="8"/>
        <v>6000</v>
      </c>
      <c r="Q53" s="48">
        <f t="shared" si="8"/>
        <v>6000</v>
      </c>
      <c r="R53" s="48">
        <f t="shared" si="8"/>
        <v>6000</v>
      </c>
      <c r="S53" s="48">
        <f t="shared" si="8"/>
        <v>6000</v>
      </c>
      <c r="T53" s="48">
        <f t="shared" si="8"/>
        <v>6000</v>
      </c>
      <c r="U53" s="48">
        <f t="shared" si="8"/>
        <v>6000</v>
      </c>
      <c r="V53" s="48">
        <f t="shared" si="8"/>
        <v>6000</v>
      </c>
      <c r="W53" s="48">
        <f t="shared" si="8"/>
        <v>6000</v>
      </c>
      <c r="X53" s="48">
        <f t="shared" si="8"/>
        <v>6000</v>
      </c>
      <c r="Y53" s="48">
        <f t="shared" si="8"/>
        <v>6000</v>
      </c>
      <c r="Z53" s="48">
        <f t="shared" si="8"/>
        <v>6000</v>
      </c>
      <c r="AA53" s="48">
        <f t="shared" si="8"/>
        <v>6000</v>
      </c>
      <c r="AB53" s="48">
        <f t="shared" si="8"/>
        <v>6000</v>
      </c>
      <c r="AC53" s="48">
        <f t="shared" si="8"/>
        <v>6000</v>
      </c>
      <c r="AD53" s="48">
        <f t="shared" si="8"/>
        <v>6000</v>
      </c>
      <c r="AE53" s="48">
        <f t="shared" si="8"/>
        <v>6000</v>
      </c>
      <c r="AF53" s="48">
        <f t="shared" si="8"/>
        <v>6000</v>
      </c>
      <c r="AG53" s="48">
        <f t="shared" si="8"/>
        <v>6000</v>
      </c>
      <c r="AH53" s="48">
        <f t="shared" si="8"/>
        <v>6000</v>
      </c>
      <c r="AI53" s="48">
        <f t="shared" si="8"/>
        <v>6000</v>
      </c>
      <c r="AJ53" s="48">
        <f t="shared" si="8"/>
        <v>6000</v>
      </c>
      <c r="AK53" s="48">
        <f t="shared" si="8"/>
        <v>6000</v>
      </c>
      <c r="AL53" s="48">
        <f t="shared" si="8"/>
        <v>6000</v>
      </c>
      <c r="AM53" s="48">
        <f t="shared" si="8"/>
        <v>6000</v>
      </c>
      <c r="AN53" s="48">
        <f t="shared" si="8"/>
        <v>6000</v>
      </c>
      <c r="AO53" s="48">
        <f t="shared" si="8"/>
        <v>6000</v>
      </c>
      <c r="AP53" s="48">
        <f t="shared" si="8"/>
        <v>6000</v>
      </c>
      <c r="AQ53" s="48">
        <f t="shared" si="8"/>
        <v>6000</v>
      </c>
      <c r="AR53" s="48">
        <f t="shared" si="8"/>
        <v>6000</v>
      </c>
      <c r="AS53" s="48">
        <f t="shared" si="8"/>
        <v>6000</v>
      </c>
      <c r="AT53" s="48">
        <f t="shared" si="8"/>
        <v>6000</v>
      </c>
      <c r="AU53" s="48">
        <f t="shared" si="8"/>
        <v>6000</v>
      </c>
      <c r="AV53" s="48">
        <f t="shared" si="8"/>
        <v>6000</v>
      </c>
      <c r="AW53" s="48">
        <f t="shared" si="8"/>
        <v>6000</v>
      </c>
      <c r="AX53" s="48">
        <f t="shared" si="8"/>
        <v>6000</v>
      </c>
      <c r="AY53" s="48">
        <f t="shared" si="8"/>
        <v>6000</v>
      </c>
    </row>
    <row r="54" spans="2:51" x14ac:dyDescent="0.25">
      <c r="B54" t="str">
        <f t="shared" si="3"/>
        <v>Prodotto 6</v>
      </c>
      <c r="D54" s="48">
        <f t="shared" ref="D54:AY54" si="9">+D9*D32</f>
        <v>18000</v>
      </c>
      <c r="E54" s="48">
        <f t="shared" si="9"/>
        <v>24000</v>
      </c>
      <c r="F54" s="48">
        <f t="shared" si="9"/>
        <v>-6000</v>
      </c>
      <c r="G54" s="48">
        <f t="shared" si="9"/>
        <v>6000</v>
      </c>
      <c r="H54" s="48">
        <f t="shared" si="9"/>
        <v>6000</v>
      </c>
      <c r="I54" s="48">
        <f t="shared" si="9"/>
        <v>6000</v>
      </c>
      <c r="J54" s="48">
        <f t="shared" si="9"/>
        <v>6000</v>
      </c>
      <c r="K54" s="48">
        <f t="shared" si="9"/>
        <v>6000</v>
      </c>
      <c r="L54" s="48">
        <f t="shared" si="9"/>
        <v>6000</v>
      </c>
      <c r="M54" s="48">
        <f t="shared" si="9"/>
        <v>6000</v>
      </c>
      <c r="N54" s="48">
        <f t="shared" si="9"/>
        <v>6000</v>
      </c>
      <c r="O54" s="48">
        <f t="shared" si="9"/>
        <v>6000</v>
      </c>
      <c r="P54" s="48">
        <f t="shared" si="9"/>
        <v>6000</v>
      </c>
      <c r="Q54" s="48">
        <f t="shared" si="9"/>
        <v>6000</v>
      </c>
      <c r="R54" s="48">
        <f t="shared" si="9"/>
        <v>6000</v>
      </c>
      <c r="S54" s="48">
        <f t="shared" si="9"/>
        <v>6000</v>
      </c>
      <c r="T54" s="48">
        <f t="shared" si="9"/>
        <v>6000</v>
      </c>
      <c r="U54" s="48">
        <f t="shared" si="9"/>
        <v>6000</v>
      </c>
      <c r="V54" s="48">
        <f t="shared" si="9"/>
        <v>6000</v>
      </c>
      <c r="W54" s="48">
        <f t="shared" si="9"/>
        <v>6000</v>
      </c>
      <c r="X54" s="48">
        <f t="shared" si="9"/>
        <v>6000</v>
      </c>
      <c r="Y54" s="48">
        <f t="shared" si="9"/>
        <v>6000</v>
      </c>
      <c r="Z54" s="48">
        <f t="shared" si="9"/>
        <v>6000</v>
      </c>
      <c r="AA54" s="48">
        <f t="shared" si="9"/>
        <v>6000</v>
      </c>
      <c r="AB54" s="48">
        <f t="shared" si="9"/>
        <v>6000</v>
      </c>
      <c r="AC54" s="48">
        <f t="shared" si="9"/>
        <v>6000</v>
      </c>
      <c r="AD54" s="48">
        <f t="shared" si="9"/>
        <v>6000</v>
      </c>
      <c r="AE54" s="48">
        <f t="shared" si="9"/>
        <v>6000</v>
      </c>
      <c r="AF54" s="48">
        <f t="shared" si="9"/>
        <v>6000</v>
      </c>
      <c r="AG54" s="48">
        <f t="shared" si="9"/>
        <v>6000</v>
      </c>
      <c r="AH54" s="48">
        <f t="shared" si="9"/>
        <v>6000</v>
      </c>
      <c r="AI54" s="48">
        <f t="shared" si="9"/>
        <v>6000</v>
      </c>
      <c r="AJ54" s="48">
        <f t="shared" si="9"/>
        <v>6000</v>
      </c>
      <c r="AK54" s="48">
        <f t="shared" si="9"/>
        <v>6000</v>
      </c>
      <c r="AL54" s="48">
        <f t="shared" si="9"/>
        <v>6000</v>
      </c>
      <c r="AM54" s="48">
        <f t="shared" si="9"/>
        <v>6000</v>
      </c>
      <c r="AN54" s="48">
        <f t="shared" si="9"/>
        <v>6000</v>
      </c>
      <c r="AO54" s="48">
        <f t="shared" si="9"/>
        <v>6000</v>
      </c>
      <c r="AP54" s="48">
        <f t="shared" si="9"/>
        <v>6000</v>
      </c>
      <c r="AQ54" s="48">
        <f t="shared" si="9"/>
        <v>6000</v>
      </c>
      <c r="AR54" s="48">
        <f t="shared" si="9"/>
        <v>6000</v>
      </c>
      <c r="AS54" s="48">
        <f t="shared" si="9"/>
        <v>6000</v>
      </c>
      <c r="AT54" s="48">
        <f t="shared" si="9"/>
        <v>6000</v>
      </c>
      <c r="AU54" s="48">
        <f t="shared" si="9"/>
        <v>6000</v>
      </c>
      <c r="AV54" s="48">
        <f t="shared" si="9"/>
        <v>6000</v>
      </c>
      <c r="AW54" s="48">
        <f t="shared" si="9"/>
        <v>6000</v>
      </c>
      <c r="AX54" s="48">
        <f t="shared" si="9"/>
        <v>6000</v>
      </c>
      <c r="AY54" s="48">
        <f t="shared" si="9"/>
        <v>6000</v>
      </c>
    </row>
    <row r="55" spans="2:51" x14ac:dyDescent="0.25">
      <c r="B55" t="str">
        <f t="shared" si="3"/>
        <v>Prodotto 7</v>
      </c>
      <c r="D55" s="48">
        <f t="shared" ref="D55:AY55" si="10">+D10*D33</f>
        <v>18000</v>
      </c>
      <c r="E55" s="48">
        <f t="shared" si="10"/>
        <v>6000</v>
      </c>
      <c r="F55" s="48">
        <f t="shared" si="10"/>
        <v>6000</v>
      </c>
      <c r="G55" s="48">
        <f t="shared" si="10"/>
        <v>6000</v>
      </c>
      <c r="H55" s="48">
        <f t="shared" si="10"/>
        <v>6000</v>
      </c>
      <c r="I55" s="48">
        <f t="shared" si="10"/>
        <v>6000</v>
      </c>
      <c r="J55" s="48">
        <f t="shared" si="10"/>
        <v>6000</v>
      </c>
      <c r="K55" s="48">
        <f t="shared" si="10"/>
        <v>6000</v>
      </c>
      <c r="L55" s="48">
        <f t="shared" si="10"/>
        <v>6000</v>
      </c>
      <c r="M55" s="48">
        <f t="shared" si="10"/>
        <v>6000</v>
      </c>
      <c r="N55" s="48">
        <f t="shared" si="10"/>
        <v>6000</v>
      </c>
      <c r="O55" s="48">
        <f t="shared" si="10"/>
        <v>6000</v>
      </c>
      <c r="P55" s="48">
        <f t="shared" si="10"/>
        <v>6000</v>
      </c>
      <c r="Q55" s="48">
        <f t="shared" si="10"/>
        <v>6000</v>
      </c>
      <c r="R55" s="48">
        <f t="shared" si="10"/>
        <v>6000</v>
      </c>
      <c r="S55" s="48">
        <f t="shared" si="10"/>
        <v>6000</v>
      </c>
      <c r="T55" s="48">
        <f t="shared" si="10"/>
        <v>6000</v>
      </c>
      <c r="U55" s="48">
        <f t="shared" si="10"/>
        <v>6000</v>
      </c>
      <c r="V55" s="48">
        <f t="shared" si="10"/>
        <v>6000</v>
      </c>
      <c r="W55" s="48">
        <f t="shared" si="10"/>
        <v>6000</v>
      </c>
      <c r="X55" s="48">
        <f t="shared" si="10"/>
        <v>6000</v>
      </c>
      <c r="Y55" s="48">
        <f t="shared" si="10"/>
        <v>6000</v>
      </c>
      <c r="Z55" s="48">
        <f t="shared" si="10"/>
        <v>6000</v>
      </c>
      <c r="AA55" s="48">
        <f t="shared" si="10"/>
        <v>6000</v>
      </c>
      <c r="AB55" s="48">
        <f t="shared" si="10"/>
        <v>6000</v>
      </c>
      <c r="AC55" s="48">
        <f t="shared" si="10"/>
        <v>6000</v>
      </c>
      <c r="AD55" s="48">
        <f t="shared" si="10"/>
        <v>6000</v>
      </c>
      <c r="AE55" s="48">
        <f t="shared" si="10"/>
        <v>6000</v>
      </c>
      <c r="AF55" s="48">
        <f t="shared" si="10"/>
        <v>6000</v>
      </c>
      <c r="AG55" s="48">
        <f t="shared" si="10"/>
        <v>6000</v>
      </c>
      <c r="AH55" s="48">
        <f t="shared" si="10"/>
        <v>6000</v>
      </c>
      <c r="AI55" s="48">
        <f t="shared" si="10"/>
        <v>6000</v>
      </c>
      <c r="AJ55" s="48">
        <f t="shared" si="10"/>
        <v>6000</v>
      </c>
      <c r="AK55" s="48">
        <f t="shared" si="10"/>
        <v>6000</v>
      </c>
      <c r="AL55" s="48">
        <f t="shared" si="10"/>
        <v>6000</v>
      </c>
      <c r="AM55" s="48">
        <f t="shared" si="10"/>
        <v>6000</v>
      </c>
      <c r="AN55" s="48">
        <f t="shared" si="10"/>
        <v>6000</v>
      </c>
      <c r="AO55" s="48">
        <f t="shared" si="10"/>
        <v>6000</v>
      </c>
      <c r="AP55" s="48">
        <f t="shared" si="10"/>
        <v>6000</v>
      </c>
      <c r="AQ55" s="48">
        <f t="shared" si="10"/>
        <v>6000</v>
      </c>
      <c r="AR55" s="48">
        <f t="shared" si="10"/>
        <v>6000</v>
      </c>
      <c r="AS55" s="48">
        <f t="shared" si="10"/>
        <v>6000</v>
      </c>
      <c r="AT55" s="48">
        <f t="shared" si="10"/>
        <v>6000</v>
      </c>
      <c r="AU55" s="48">
        <f t="shared" si="10"/>
        <v>6000</v>
      </c>
      <c r="AV55" s="48">
        <f t="shared" si="10"/>
        <v>6000</v>
      </c>
      <c r="AW55" s="48">
        <f t="shared" si="10"/>
        <v>6000</v>
      </c>
      <c r="AX55" s="48">
        <f t="shared" si="10"/>
        <v>6000</v>
      </c>
      <c r="AY55" s="48">
        <f t="shared" si="10"/>
        <v>6000</v>
      </c>
    </row>
    <row r="56" spans="2:51" x14ac:dyDescent="0.25">
      <c r="B56" t="str">
        <f t="shared" si="3"/>
        <v>Prodotto 8</v>
      </c>
      <c r="D56" s="48">
        <f t="shared" ref="D56:AY56" si="11">+D11*D34</f>
        <v>18000</v>
      </c>
      <c r="E56" s="48">
        <f t="shared" si="11"/>
        <v>6000</v>
      </c>
      <c r="F56" s="48">
        <f t="shared" si="11"/>
        <v>6000</v>
      </c>
      <c r="G56" s="48">
        <f t="shared" si="11"/>
        <v>6000</v>
      </c>
      <c r="H56" s="48">
        <f t="shared" si="11"/>
        <v>6000</v>
      </c>
      <c r="I56" s="48">
        <f t="shared" si="11"/>
        <v>6000</v>
      </c>
      <c r="J56" s="48">
        <f t="shared" si="11"/>
        <v>6000</v>
      </c>
      <c r="K56" s="48">
        <f t="shared" si="11"/>
        <v>6000</v>
      </c>
      <c r="L56" s="48">
        <f t="shared" si="11"/>
        <v>6000</v>
      </c>
      <c r="M56" s="48">
        <f t="shared" si="11"/>
        <v>6000</v>
      </c>
      <c r="N56" s="48">
        <f t="shared" si="11"/>
        <v>6000</v>
      </c>
      <c r="O56" s="48">
        <f t="shared" si="11"/>
        <v>6000</v>
      </c>
      <c r="P56" s="48">
        <f t="shared" si="11"/>
        <v>6000</v>
      </c>
      <c r="Q56" s="48">
        <f t="shared" si="11"/>
        <v>6000</v>
      </c>
      <c r="R56" s="48">
        <f t="shared" si="11"/>
        <v>6000</v>
      </c>
      <c r="S56" s="48">
        <f t="shared" si="11"/>
        <v>6000</v>
      </c>
      <c r="T56" s="48">
        <f t="shared" si="11"/>
        <v>6000</v>
      </c>
      <c r="U56" s="48">
        <f t="shared" si="11"/>
        <v>6000</v>
      </c>
      <c r="V56" s="48">
        <f t="shared" si="11"/>
        <v>6000</v>
      </c>
      <c r="W56" s="48">
        <f t="shared" si="11"/>
        <v>6000</v>
      </c>
      <c r="X56" s="48">
        <f t="shared" si="11"/>
        <v>6000</v>
      </c>
      <c r="Y56" s="48">
        <f t="shared" si="11"/>
        <v>6000</v>
      </c>
      <c r="Z56" s="48">
        <f t="shared" si="11"/>
        <v>6000</v>
      </c>
      <c r="AA56" s="48">
        <f t="shared" si="11"/>
        <v>6000</v>
      </c>
      <c r="AB56" s="48">
        <f t="shared" si="11"/>
        <v>6000</v>
      </c>
      <c r="AC56" s="48">
        <f t="shared" si="11"/>
        <v>6000</v>
      </c>
      <c r="AD56" s="48">
        <f t="shared" si="11"/>
        <v>6000</v>
      </c>
      <c r="AE56" s="48">
        <f t="shared" si="11"/>
        <v>6000</v>
      </c>
      <c r="AF56" s="48">
        <f t="shared" si="11"/>
        <v>6000</v>
      </c>
      <c r="AG56" s="48">
        <f t="shared" si="11"/>
        <v>6000</v>
      </c>
      <c r="AH56" s="48">
        <f t="shared" si="11"/>
        <v>6000</v>
      </c>
      <c r="AI56" s="48">
        <f t="shared" si="11"/>
        <v>6000</v>
      </c>
      <c r="AJ56" s="48">
        <f t="shared" si="11"/>
        <v>6000</v>
      </c>
      <c r="AK56" s="48">
        <f t="shared" si="11"/>
        <v>6000</v>
      </c>
      <c r="AL56" s="48">
        <f t="shared" si="11"/>
        <v>6000</v>
      </c>
      <c r="AM56" s="48">
        <f t="shared" si="11"/>
        <v>6000</v>
      </c>
      <c r="AN56" s="48">
        <f t="shared" si="11"/>
        <v>6000</v>
      </c>
      <c r="AO56" s="48">
        <f t="shared" si="11"/>
        <v>6000</v>
      </c>
      <c r="AP56" s="48">
        <f t="shared" si="11"/>
        <v>6000</v>
      </c>
      <c r="AQ56" s="48">
        <f t="shared" si="11"/>
        <v>6000</v>
      </c>
      <c r="AR56" s="48">
        <f t="shared" si="11"/>
        <v>6000</v>
      </c>
      <c r="AS56" s="48">
        <f t="shared" si="11"/>
        <v>6000</v>
      </c>
      <c r="AT56" s="48">
        <f t="shared" si="11"/>
        <v>6000</v>
      </c>
      <c r="AU56" s="48">
        <f t="shared" si="11"/>
        <v>6000</v>
      </c>
      <c r="AV56" s="48">
        <f t="shared" si="11"/>
        <v>6000</v>
      </c>
      <c r="AW56" s="48">
        <f t="shared" si="11"/>
        <v>6000</v>
      </c>
      <c r="AX56" s="48">
        <f t="shared" si="11"/>
        <v>6000</v>
      </c>
      <c r="AY56" s="48">
        <f t="shared" si="11"/>
        <v>6000</v>
      </c>
    </row>
    <row r="57" spans="2:51" x14ac:dyDescent="0.25">
      <c r="B57" t="str">
        <f t="shared" si="3"/>
        <v>Prodotto 9</v>
      </c>
      <c r="D57" s="48">
        <f t="shared" ref="D57:AY57" si="12">+D12*D35</f>
        <v>18000</v>
      </c>
      <c r="E57" s="48">
        <f t="shared" si="12"/>
        <v>6000</v>
      </c>
      <c r="F57" s="48">
        <f t="shared" si="12"/>
        <v>6000</v>
      </c>
      <c r="G57" s="48">
        <f t="shared" si="12"/>
        <v>6000</v>
      </c>
      <c r="H57" s="48">
        <f t="shared" si="12"/>
        <v>6000</v>
      </c>
      <c r="I57" s="48">
        <f t="shared" si="12"/>
        <v>6000</v>
      </c>
      <c r="J57" s="48">
        <f t="shared" si="12"/>
        <v>6000</v>
      </c>
      <c r="K57" s="48">
        <f t="shared" si="12"/>
        <v>6000</v>
      </c>
      <c r="L57" s="48">
        <f t="shared" si="12"/>
        <v>6000</v>
      </c>
      <c r="M57" s="48">
        <f t="shared" si="12"/>
        <v>6000</v>
      </c>
      <c r="N57" s="48">
        <f t="shared" si="12"/>
        <v>6000</v>
      </c>
      <c r="O57" s="48">
        <f t="shared" si="12"/>
        <v>6000</v>
      </c>
      <c r="P57" s="48">
        <f t="shared" si="12"/>
        <v>6000</v>
      </c>
      <c r="Q57" s="48">
        <f t="shared" si="12"/>
        <v>6000</v>
      </c>
      <c r="R57" s="48">
        <f t="shared" si="12"/>
        <v>6000</v>
      </c>
      <c r="S57" s="48">
        <f t="shared" si="12"/>
        <v>6000</v>
      </c>
      <c r="T57" s="48">
        <f t="shared" si="12"/>
        <v>6000</v>
      </c>
      <c r="U57" s="48">
        <f t="shared" si="12"/>
        <v>6000</v>
      </c>
      <c r="V57" s="48">
        <f t="shared" si="12"/>
        <v>6000</v>
      </c>
      <c r="W57" s="48">
        <f t="shared" si="12"/>
        <v>6000</v>
      </c>
      <c r="X57" s="48">
        <f t="shared" si="12"/>
        <v>6000</v>
      </c>
      <c r="Y57" s="48">
        <f t="shared" si="12"/>
        <v>6000</v>
      </c>
      <c r="Z57" s="48">
        <f t="shared" si="12"/>
        <v>6000</v>
      </c>
      <c r="AA57" s="48">
        <f t="shared" si="12"/>
        <v>6000</v>
      </c>
      <c r="AB57" s="48">
        <f t="shared" si="12"/>
        <v>6000</v>
      </c>
      <c r="AC57" s="48">
        <f t="shared" si="12"/>
        <v>6000</v>
      </c>
      <c r="AD57" s="48">
        <f t="shared" si="12"/>
        <v>6000</v>
      </c>
      <c r="AE57" s="48">
        <f t="shared" si="12"/>
        <v>6000</v>
      </c>
      <c r="AF57" s="48">
        <f t="shared" si="12"/>
        <v>6000</v>
      </c>
      <c r="AG57" s="48">
        <f t="shared" si="12"/>
        <v>6000</v>
      </c>
      <c r="AH57" s="48">
        <f t="shared" si="12"/>
        <v>6000</v>
      </c>
      <c r="AI57" s="48">
        <f t="shared" si="12"/>
        <v>6000</v>
      </c>
      <c r="AJ57" s="48">
        <f t="shared" si="12"/>
        <v>6000</v>
      </c>
      <c r="AK57" s="48">
        <f t="shared" si="12"/>
        <v>6000</v>
      </c>
      <c r="AL57" s="48">
        <f t="shared" si="12"/>
        <v>6000</v>
      </c>
      <c r="AM57" s="48">
        <f t="shared" si="12"/>
        <v>6000</v>
      </c>
      <c r="AN57" s="48">
        <f t="shared" si="12"/>
        <v>6000</v>
      </c>
      <c r="AO57" s="48">
        <f t="shared" si="12"/>
        <v>6000</v>
      </c>
      <c r="AP57" s="48">
        <f t="shared" si="12"/>
        <v>6000</v>
      </c>
      <c r="AQ57" s="48">
        <f t="shared" si="12"/>
        <v>6000</v>
      </c>
      <c r="AR57" s="48">
        <f t="shared" si="12"/>
        <v>6000</v>
      </c>
      <c r="AS57" s="48">
        <f t="shared" si="12"/>
        <v>6000</v>
      </c>
      <c r="AT57" s="48">
        <f t="shared" si="12"/>
        <v>6000</v>
      </c>
      <c r="AU57" s="48">
        <f t="shared" si="12"/>
        <v>6000</v>
      </c>
      <c r="AV57" s="48">
        <f t="shared" si="12"/>
        <v>6000</v>
      </c>
      <c r="AW57" s="48">
        <f t="shared" si="12"/>
        <v>6000</v>
      </c>
      <c r="AX57" s="48">
        <f t="shared" si="12"/>
        <v>6000</v>
      </c>
      <c r="AY57" s="48">
        <f t="shared" si="12"/>
        <v>6000</v>
      </c>
    </row>
    <row r="58" spans="2:51" x14ac:dyDescent="0.25">
      <c r="B58" t="str">
        <f t="shared" si="3"/>
        <v>Prodotto 10</v>
      </c>
      <c r="D58" s="48">
        <f t="shared" ref="D58:AY58" si="13">+D13*D36</f>
        <v>18000</v>
      </c>
      <c r="E58" s="48">
        <f t="shared" si="13"/>
        <v>6000</v>
      </c>
      <c r="F58" s="48">
        <f t="shared" si="13"/>
        <v>6000</v>
      </c>
      <c r="G58" s="48">
        <f t="shared" si="13"/>
        <v>6000</v>
      </c>
      <c r="H58" s="48">
        <f t="shared" si="13"/>
        <v>6000</v>
      </c>
      <c r="I58" s="48">
        <f t="shared" si="13"/>
        <v>6000</v>
      </c>
      <c r="J58" s="48">
        <f t="shared" si="13"/>
        <v>6000</v>
      </c>
      <c r="K58" s="48">
        <f t="shared" si="13"/>
        <v>6000</v>
      </c>
      <c r="L58" s="48">
        <f t="shared" si="13"/>
        <v>6000</v>
      </c>
      <c r="M58" s="48">
        <f t="shared" si="13"/>
        <v>6000</v>
      </c>
      <c r="N58" s="48">
        <f t="shared" si="13"/>
        <v>6000</v>
      </c>
      <c r="O58" s="48">
        <f t="shared" si="13"/>
        <v>6000</v>
      </c>
      <c r="P58" s="48">
        <f t="shared" si="13"/>
        <v>6000</v>
      </c>
      <c r="Q58" s="48">
        <f t="shared" si="13"/>
        <v>6000</v>
      </c>
      <c r="R58" s="48">
        <f t="shared" si="13"/>
        <v>6000</v>
      </c>
      <c r="S58" s="48">
        <f t="shared" si="13"/>
        <v>6000</v>
      </c>
      <c r="T58" s="48">
        <f t="shared" si="13"/>
        <v>6000</v>
      </c>
      <c r="U58" s="48">
        <f t="shared" si="13"/>
        <v>6000</v>
      </c>
      <c r="V58" s="48">
        <f t="shared" si="13"/>
        <v>6000</v>
      </c>
      <c r="W58" s="48">
        <f t="shared" si="13"/>
        <v>6000</v>
      </c>
      <c r="X58" s="48">
        <f t="shared" si="13"/>
        <v>6000</v>
      </c>
      <c r="Y58" s="48">
        <f t="shared" si="13"/>
        <v>6000</v>
      </c>
      <c r="Z58" s="48">
        <f t="shared" si="13"/>
        <v>6000</v>
      </c>
      <c r="AA58" s="48">
        <f t="shared" si="13"/>
        <v>6000</v>
      </c>
      <c r="AB58" s="48">
        <f t="shared" si="13"/>
        <v>6000</v>
      </c>
      <c r="AC58" s="48">
        <f t="shared" si="13"/>
        <v>6000</v>
      </c>
      <c r="AD58" s="48">
        <f t="shared" si="13"/>
        <v>6000</v>
      </c>
      <c r="AE58" s="48">
        <f t="shared" si="13"/>
        <v>6000</v>
      </c>
      <c r="AF58" s="48">
        <f t="shared" si="13"/>
        <v>6000</v>
      </c>
      <c r="AG58" s="48">
        <f t="shared" si="13"/>
        <v>6000</v>
      </c>
      <c r="AH58" s="48">
        <f t="shared" si="13"/>
        <v>6000</v>
      </c>
      <c r="AI58" s="48">
        <f t="shared" si="13"/>
        <v>6000</v>
      </c>
      <c r="AJ58" s="48">
        <f t="shared" si="13"/>
        <v>6000</v>
      </c>
      <c r="AK58" s="48">
        <f t="shared" si="13"/>
        <v>6000</v>
      </c>
      <c r="AL58" s="48">
        <f t="shared" si="13"/>
        <v>6000</v>
      </c>
      <c r="AM58" s="48">
        <f t="shared" si="13"/>
        <v>6000</v>
      </c>
      <c r="AN58" s="48">
        <f t="shared" si="13"/>
        <v>6000</v>
      </c>
      <c r="AO58" s="48">
        <f t="shared" si="13"/>
        <v>6000</v>
      </c>
      <c r="AP58" s="48">
        <f t="shared" si="13"/>
        <v>6000</v>
      </c>
      <c r="AQ58" s="48">
        <f t="shared" si="13"/>
        <v>6000</v>
      </c>
      <c r="AR58" s="48">
        <f t="shared" si="13"/>
        <v>6000</v>
      </c>
      <c r="AS58" s="48">
        <f t="shared" si="13"/>
        <v>6000</v>
      </c>
      <c r="AT58" s="48">
        <f t="shared" si="13"/>
        <v>6000</v>
      </c>
      <c r="AU58" s="48">
        <f t="shared" si="13"/>
        <v>6000</v>
      </c>
      <c r="AV58" s="48">
        <f t="shared" si="13"/>
        <v>6000</v>
      </c>
      <c r="AW58" s="48">
        <f t="shared" si="13"/>
        <v>6000</v>
      </c>
      <c r="AX58" s="48">
        <f t="shared" si="13"/>
        <v>6000</v>
      </c>
      <c r="AY58" s="48">
        <f t="shared" si="13"/>
        <v>6000</v>
      </c>
    </row>
    <row r="59" spans="2:51" x14ac:dyDescent="0.25">
      <c r="B59" t="str">
        <f t="shared" si="3"/>
        <v>Prodotto 11</v>
      </c>
      <c r="D59" s="48">
        <f t="shared" ref="D59:AY59" si="14">+D14*D37</f>
        <v>18000</v>
      </c>
      <c r="E59" s="48">
        <f t="shared" si="14"/>
        <v>6000</v>
      </c>
      <c r="F59" s="48">
        <f t="shared" si="14"/>
        <v>6000</v>
      </c>
      <c r="G59" s="48">
        <f t="shared" si="14"/>
        <v>78000</v>
      </c>
      <c r="H59" s="48">
        <f t="shared" si="14"/>
        <v>-42000</v>
      </c>
      <c r="I59" s="48">
        <f t="shared" si="14"/>
        <v>6000</v>
      </c>
      <c r="J59" s="48">
        <f t="shared" si="14"/>
        <v>6000</v>
      </c>
      <c r="K59" s="48">
        <f t="shared" si="14"/>
        <v>6000</v>
      </c>
      <c r="L59" s="48">
        <f t="shared" si="14"/>
        <v>6000</v>
      </c>
      <c r="M59" s="48">
        <f t="shared" si="14"/>
        <v>6000</v>
      </c>
      <c r="N59" s="48">
        <f t="shared" si="14"/>
        <v>6000</v>
      </c>
      <c r="O59" s="48">
        <f t="shared" si="14"/>
        <v>6000</v>
      </c>
      <c r="P59" s="48">
        <f t="shared" si="14"/>
        <v>6000</v>
      </c>
      <c r="Q59" s="48">
        <f t="shared" si="14"/>
        <v>6000</v>
      </c>
      <c r="R59" s="48">
        <f t="shared" si="14"/>
        <v>6000</v>
      </c>
      <c r="S59" s="48">
        <f t="shared" si="14"/>
        <v>6000</v>
      </c>
      <c r="T59" s="48">
        <f t="shared" si="14"/>
        <v>6000</v>
      </c>
      <c r="U59" s="48">
        <f t="shared" si="14"/>
        <v>6000</v>
      </c>
      <c r="V59" s="48">
        <f t="shared" si="14"/>
        <v>6000</v>
      </c>
      <c r="W59" s="48">
        <f t="shared" si="14"/>
        <v>6000</v>
      </c>
      <c r="X59" s="48">
        <f t="shared" si="14"/>
        <v>6000</v>
      </c>
      <c r="Y59" s="48">
        <f t="shared" si="14"/>
        <v>6000</v>
      </c>
      <c r="Z59" s="48">
        <f t="shared" si="14"/>
        <v>6000</v>
      </c>
      <c r="AA59" s="48">
        <f t="shared" si="14"/>
        <v>6000</v>
      </c>
      <c r="AB59" s="48">
        <f t="shared" si="14"/>
        <v>6000</v>
      </c>
      <c r="AC59" s="48">
        <f t="shared" si="14"/>
        <v>6000</v>
      </c>
      <c r="AD59" s="48">
        <f t="shared" si="14"/>
        <v>6000</v>
      </c>
      <c r="AE59" s="48">
        <f t="shared" si="14"/>
        <v>6000</v>
      </c>
      <c r="AF59" s="48">
        <f t="shared" si="14"/>
        <v>6000</v>
      </c>
      <c r="AG59" s="48">
        <f t="shared" si="14"/>
        <v>6000</v>
      </c>
      <c r="AH59" s="48">
        <f t="shared" si="14"/>
        <v>6000</v>
      </c>
      <c r="AI59" s="48">
        <f t="shared" si="14"/>
        <v>6000</v>
      </c>
      <c r="AJ59" s="48">
        <f t="shared" si="14"/>
        <v>6000</v>
      </c>
      <c r="AK59" s="48">
        <f t="shared" si="14"/>
        <v>6000</v>
      </c>
      <c r="AL59" s="48">
        <f t="shared" si="14"/>
        <v>6000</v>
      </c>
      <c r="AM59" s="48">
        <f t="shared" si="14"/>
        <v>6000</v>
      </c>
      <c r="AN59" s="48">
        <f t="shared" si="14"/>
        <v>6000</v>
      </c>
      <c r="AO59" s="48">
        <f t="shared" si="14"/>
        <v>6000</v>
      </c>
      <c r="AP59" s="48">
        <f t="shared" si="14"/>
        <v>6000</v>
      </c>
      <c r="AQ59" s="48">
        <f t="shared" si="14"/>
        <v>6000</v>
      </c>
      <c r="AR59" s="48">
        <f t="shared" si="14"/>
        <v>6000</v>
      </c>
      <c r="AS59" s="48">
        <f t="shared" si="14"/>
        <v>6000</v>
      </c>
      <c r="AT59" s="48">
        <f t="shared" si="14"/>
        <v>6000</v>
      </c>
      <c r="AU59" s="48">
        <f t="shared" si="14"/>
        <v>6000</v>
      </c>
      <c r="AV59" s="48">
        <f t="shared" si="14"/>
        <v>6000</v>
      </c>
      <c r="AW59" s="48">
        <f t="shared" si="14"/>
        <v>6000</v>
      </c>
      <c r="AX59" s="48">
        <f t="shared" si="14"/>
        <v>6000</v>
      </c>
      <c r="AY59" s="48">
        <f t="shared" si="14"/>
        <v>6000</v>
      </c>
    </row>
    <row r="60" spans="2:51" x14ac:dyDescent="0.25">
      <c r="B60" t="str">
        <f t="shared" si="3"/>
        <v>Prodotto 12</v>
      </c>
      <c r="D60" s="48">
        <f t="shared" ref="D60:AY60" si="15">+D15*D38</f>
        <v>18000</v>
      </c>
      <c r="E60" s="48">
        <f t="shared" si="15"/>
        <v>6000</v>
      </c>
      <c r="F60" s="48">
        <f t="shared" si="15"/>
        <v>6000</v>
      </c>
      <c r="G60" s="48">
        <f t="shared" si="15"/>
        <v>6000</v>
      </c>
      <c r="H60" s="48">
        <f t="shared" si="15"/>
        <v>6000</v>
      </c>
      <c r="I60" s="48">
        <f t="shared" si="15"/>
        <v>6000</v>
      </c>
      <c r="J60" s="48">
        <f t="shared" si="15"/>
        <v>6000</v>
      </c>
      <c r="K60" s="48">
        <f t="shared" si="15"/>
        <v>6000</v>
      </c>
      <c r="L60" s="48">
        <f t="shared" si="15"/>
        <v>6000</v>
      </c>
      <c r="M60" s="48">
        <f t="shared" si="15"/>
        <v>6000</v>
      </c>
      <c r="N60" s="48">
        <f t="shared" si="15"/>
        <v>6000</v>
      </c>
      <c r="O60" s="48">
        <f t="shared" si="15"/>
        <v>6000</v>
      </c>
      <c r="P60" s="48">
        <f t="shared" si="15"/>
        <v>6000</v>
      </c>
      <c r="Q60" s="48">
        <f t="shared" si="15"/>
        <v>6000</v>
      </c>
      <c r="R60" s="48">
        <f t="shared" si="15"/>
        <v>6000</v>
      </c>
      <c r="S60" s="48">
        <f t="shared" si="15"/>
        <v>6000</v>
      </c>
      <c r="T60" s="48">
        <f t="shared" si="15"/>
        <v>6000</v>
      </c>
      <c r="U60" s="48">
        <f t="shared" si="15"/>
        <v>6000</v>
      </c>
      <c r="V60" s="48">
        <f t="shared" si="15"/>
        <v>6000</v>
      </c>
      <c r="W60" s="48">
        <f t="shared" si="15"/>
        <v>6000</v>
      </c>
      <c r="X60" s="48">
        <f t="shared" si="15"/>
        <v>6000</v>
      </c>
      <c r="Y60" s="48">
        <f t="shared" si="15"/>
        <v>6000</v>
      </c>
      <c r="Z60" s="48">
        <f t="shared" si="15"/>
        <v>6000</v>
      </c>
      <c r="AA60" s="48">
        <f t="shared" si="15"/>
        <v>6000</v>
      </c>
      <c r="AB60" s="48">
        <f t="shared" si="15"/>
        <v>6000</v>
      </c>
      <c r="AC60" s="48">
        <f t="shared" si="15"/>
        <v>6000</v>
      </c>
      <c r="AD60" s="48">
        <f t="shared" si="15"/>
        <v>6000</v>
      </c>
      <c r="AE60" s="48">
        <f t="shared" si="15"/>
        <v>6000</v>
      </c>
      <c r="AF60" s="48">
        <f t="shared" si="15"/>
        <v>6000</v>
      </c>
      <c r="AG60" s="48">
        <f t="shared" si="15"/>
        <v>6000</v>
      </c>
      <c r="AH60" s="48">
        <f t="shared" si="15"/>
        <v>6000</v>
      </c>
      <c r="AI60" s="48">
        <f t="shared" si="15"/>
        <v>6000</v>
      </c>
      <c r="AJ60" s="48">
        <f t="shared" si="15"/>
        <v>6000</v>
      </c>
      <c r="AK60" s="48">
        <f t="shared" si="15"/>
        <v>6000</v>
      </c>
      <c r="AL60" s="48">
        <f t="shared" si="15"/>
        <v>6000</v>
      </c>
      <c r="AM60" s="48">
        <f t="shared" si="15"/>
        <v>6000</v>
      </c>
      <c r="AN60" s="48">
        <f t="shared" si="15"/>
        <v>6000</v>
      </c>
      <c r="AO60" s="48">
        <f t="shared" si="15"/>
        <v>6000</v>
      </c>
      <c r="AP60" s="48">
        <f t="shared" si="15"/>
        <v>6000</v>
      </c>
      <c r="AQ60" s="48">
        <f t="shared" si="15"/>
        <v>6000</v>
      </c>
      <c r="AR60" s="48">
        <f t="shared" si="15"/>
        <v>6000</v>
      </c>
      <c r="AS60" s="48">
        <f t="shared" si="15"/>
        <v>6000</v>
      </c>
      <c r="AT60" s="48">
        <f t="shared" si="15"/>
        <v>6000</v>
      </c>
      <c r="AU60" s="48">
        <f t="shared" si="15"/>
        <v>6000</v>
      </c>
      <c r="AV60" s="48">
        <f t="shared" si="15"/>
        <v>6000</v>
      </c>
      <c r="AW60" s="48">
        <f t="shared" si="15"/>
        <v>6000</v>
      </c>
      <c r="AX60" s="48">
        <f t="shared" si="15"/>
        <v>6000</v>
      </c>
      <c r="AY60" s="48">
        <f t="shared" si="15"/>
        <v>6000</v>
      </c>
    </row>
    <row r="61" spans="2:51" x14ac:dyDescent="0.25">
      <c r="B61" t="str">
        <f t="shared" si="3"/>
        <v>Prodotto 13</v>
      </c>
      <c r="D61" s="48">
        <f t="shared" ref="D61:AY61" si="16">+D16*D39</f>
        <v>18000</v>
      </c>
      <c r="E61" s="48">
        <f t="shared" si="16"/>
        <v>6000</v>
      </c>
      <c r="F61" s="48">
        <f t="shared" si="16"/>
        <v>6000</v>
      </c>
      <c r="G61" s="48">
        <f t="shared" si="16"/>
        <v>6000</v>
      </c>
      <c r="H61" s="48">
        <f t="shared" si="16"/>
        <v>6000</v>
      </c>
      <c r="I61" s="48">
        <f t="shared" si="16"/>
        <v>6000</v>
      </c>
      <c r="J61" s="48">
        <f t="shared" si="16"/>
        <v>6000</v>
      </c>
      <c r="K61" s="48">
        <f t="shared" si="16"/>
        <v>6000</v>
      </c>
      <c r="L61" s="48">
        <f t="shared" si="16"/>
        <v>6000</v>
      </c>
      <c r="M61" s="48">
        <f t="shared" si="16"/>
        <v>6000</v>
      </c>
      <c r="N61" s="48">
        <f t="shared" si="16"/>
        <v>6000</v>
      </c>
      <c r="O61" s="48">
        <f t="shared" si="16"/>
        <v>6000</v>
      </c>
      <c r="P61" s="48">
        <f t="shared" si="16"/>
        <v>6000</v>
      </c>
      <c r="Q61" s="48">
        <f t="shared" si="16"/>
        <v>6000</v>
      </c>
      <c r="R61" s="48">
        <f t="shared" si="16"/>
        <v>6000</v>
      </c>
      <c r="S61" s="48">
        <f t="shared" si="16"/>
        <v>6000</v>
      </c>
      <c r="T61" s="48">
        <f t="shared" si="16"/>
        <v>6000</v>
      </c>
      <c r="U61" s="48">
        <f t="shared" si="16"/>
        <v>6000</v>
      </c>
      <c r="V61" s="48">
        <f t="shared" si="16"/>
        <v>6000</v>
      </c>
      <c r="W61" s="48">
        <f t="shared" si="16"/>
        <v>6000</v>
      </c>
      <c r="X61" s="48">
        <f t="shared" si="16"/>
        <v>6000</v>
      </c>
      <c r="Y61" s="48">
        <f t="shared" si="16"/>
        <v>6000</v>
      </c>
      <c r="Z61" s="48">
        <f t="shared" si="16"/>
        <v>6000</v>
      </c>
      <c r="AA61" s="48">
        <f t="shared" si="16"/>
        <v>6000</v>
      </c>
      <c r="AB61" s="48">
        <f t="shared" si="16"/>
        <v>6000</v>
      </c>
      <c r="AC61" s="48">
        <f t="shared" si="16"/>
        <v>6000</v>
      </c>
      <c r="AD61" s="48">
        <f t="shared" si="16"/>
        <v>6000</v>
      </c>
      <c r="AE61" s="48">
        <f t="shared" si="16"/>
        <v>6000</v>
      </c>
      <c r="AF61" s="48">
        <f t="shared" si="16"/>
        <v>6000</v>
      </c>
      <c r="AG61" s="48">
        <f t="shared" si="16"/>
        <v>6000</v>
      </c>
      <c r="AH61" s="48">
        <f t="shared" si="16"/>
        <v>6000</v>
      </c>
      <c r="AI61" s="48">
        <f t="shared" si="16"/>
        <v>6000</v>
      </c>
      <c r="AJ61" s="48">
        <f t="shared" si="16"/>
        <v>6000</v>
      </c>
      <c r="AK61" s="48">
        <f t="shared" si="16"/>
        <v>6000</v>
      </c>
      <c r="AL61" s="48">
        <f t="shared" si="16"/>
        <v>6000</v>
      </c>
      <c r="AM61" s="48">
        <f t="shared" si="16"/>
        <v>6000</v>
      </c>
      <c r="AN61" s="48">
        <f t="shared" si="16"/>
        <v>6000</v>
      </c>
      <c r="AO61" s="48">
        <f t="shared" si="16"/>
        <v>6000</v>
      </c>
      <c r="AP61" s="48">
        <f t="shared" si="16"/>
        <v>6000</v>
      </c>
      <c r="AQ61" s="48">
        <f t="shared" si="16"/>
        <v>6000</v>
      </c>
      <c r="AR61" s="48">
        <f t="shared" si="16"/>
        <v>6000</v>
      </c>
      <c r="AS61" s="48">
        <f t="shared" si="16"/>
        <v>6000</v>
      </c>
      <c r="AT61" s="48">
        <f t="shared" si="16"/>
        <v>6000</v>
      </c>
      <c r="AU61" s="48">
        <f t="shared" si="16"/>
        <v>6000</v>
      </c>
      <c r="AV61" s="48">
        <f t="shared" si="16"/>
        <v>6000</v>
      </c>
      <c r="AW61" s="48">
        <f t="shared" si="16"/>
        <v>6000</v>
      </c>
      <c r="AX61" s="48">
        <f t="shared" si="16"/>
        <v>6000</v>
      </c>
      <c r="AY61" s="48">
        <f t="shared" si="16"/>
        <v>6000</v>
      </c>
    </row>
    <row r="62" spans="2:51" x14ac:dyDescent="0.25">
      <c r="B62" t="str">
        <f t="shared" si="3"/>
        <v>Prodotto 14</v>
      </c>
      <c r="D62" s="48">
        <f t="shared" ref="D62:AY62" si="17">+D17*D40</f>
        <v>18000</v>
      </c>
      <c r="E62" s="48">
        <f t="shared" si="17"/>
        <v>6000</v>
      </c>
      <c r="F62" s="48">
        <f t="shared" si="17"/>
        <v>6000</v>
      </c>
      <c r="G62" s="48">
        <f t="shared" si="17"/>
        <v>6000</v>
      </c>
      <c r="H62" s="48">
        <f t="shared" si="17"/>
        <v>6000</v>
      </c>
      <c r="I62" s="48">
        <f t="shared" si="17"/>
        <v>6000</v>
      </c>
      <c r="J62" s="48">
        <f t="shared" si="17"/>
        <v>6000</v>
      </c>
      <c r="K62" s="48">
        <f t="shared" si="17"/>
        <v>6000</v>
      </c>
      <c r="L62" s="48">
        <f t="shared" si="17"/>
        <v>6000</v>
      </c>
      <c r="M62" s="48">
        <f t="shared" si="17"/>
        <v>6000</v>
      </c>
      <c r="N62" s="48">
        <f t="shared" si="17"/>
        <v>6000</v>
      </c>
      <c r="O62" s="48">
        <f t="shared" si="17"/>
        <v>6000</v>
      </c>
      <c r="P62" s="48">
        <f t="shared" si="17"/>
        <v>6000</v>
      </c>
      <c r="Q62" s="48">
        <f t="shared" si="17"/>
        <v>6000</v>
      </c>
      <c r="R62" s="48">
        <f t="shared" si="17"/>
        <v>6000</v>
      </c>
      <c r="S62" s="48">
        <f t="shared" si="17"/>
        <v>6000</v>
      </c>
      <c r="T62" s="48">
        <f t="shared" si="17"/>
        <v>6000</v>
      </c>
      <c r="U62" s="48">
        <f t="shared" si="17"/>
        <v>6000</v>
      </c>
      <c r="V62" s="48">
        <f t="shared" si="17"/>
        <v>6000</v>
      </c>
      <c r="W62" s="48">
        <f t="shared" si="17"/>
        <v>6000</v>
      </c>
      <c r="X62" s="48">
        <f t="shared" si="17"/>
        <v>6000</v>
      </c>
      <c r="Y62" s="48">
        <f t="shared" si="17"/>
        <v>6000</v>
      </c>
      <c r="Z62" s="48">
        <f t="shared" si="17"/>
        <v>6000</v>
      </c>
      <c r="AA62" s="48">
        <f t="shared" si="17"/>
        <v>6000</v>
      </c>
      <c r="AB62" s="48">
        <f t="shared" si="17"/>
        <v>6000</v>
      </c>
      <c r="AC62" s="48">
        <f t="shared" si="17"/>
        <v>6000</v>
      </c>
      <c r="AD62" s="48">
        <f t="shared" si="17"/>
        <v>6000</v>
      </c>
      <c r="AE62" s="48">
        <f t="shared" si="17"/>
        <v>6000</v>
      </c>
      <c r="AF62" s="48">
        <f t="shared" si="17"/>
        <v>6000</v>
      </c>
      <c r="AG62" s="48">
        <f t="shared" si="17"/>
        <v>6000</v>
      </c>
      <c r="AH62" s="48">
        <f t="shared" si="17"/>
        <v>6000</v>
      </c>
      <c r="AI62" s="48">
        <f t="shared" si="17"/>
        <v>6000</v>
      </c>
      <c r="AJ62" s="48">
        <f t="shared" si="17"/>
        <v>6000</v>
      </c>
      <c r="AK62" s="48">
        <f t="shared" si="17"/>
        <v>6000</v>
      </c>
      <c r="AL62" s="48">
        <f t="shared" si="17"/>
        <v>6000</v>
      </c>
      <c r="AM62" s="48">
        <f t="shared" si="17"/>
        <v>6000</v>
      </c>
      <c r="AN62" s="48">
        <f t="shared" si="17"/>
        <v>6000</v>
      </c>
      <c r="AO62" s="48">
        <f t="shared" si="17"/>
        <v>6000</v>
      </c>
      <c r="AP62" s="48">
        <f t="shared" si="17"/>
        <v>6000</v>
      </c>
      <c r="AQ62" s="48">
        <f t="shared" si="17"/>
        <v>6000</v>
      </c>
      <c r="AR62" s="48">
        <f t="shared" si="17"/>
        <v>6000</v>
      </c>
      <c r="AS62" s="48">
        <f t="shared" si="17"/>
        <v>6000</v>
      </c>
      <c r="AT62" s="48">
        <f t="shared" si="17"/>
        <v>6000</v>
      </c>
      <c r="AU62" s="48">
        <f t="shared" si="17"/>
        <v>6000</v>
      </c>
      <c r="AV62" s="48">
        <f t="shared" si="17"/>
        <v>6000</v>
      </c>
      <c r="AW62" s="48">
        <f t="shared" si="17"/>
        <v>6000</v>
      </c>
      <c r="AX62" s="48">
        <f t="shared" si="17"/>
        <v>6000</v>
      </c>
      <c r="AY62" s="48">
        <f t="shared" si="17"/>
        <v>6000</v>
      </c>
    </row>
    <row r="63" spans="2:51" x14ac:dyDescent="0.25">
      <c r="B63" t="str">
        <f t="shared" si="3"/>
        <v>Prodotto 15</v>
      </c>
      <c r="D63" s="48">
        <f t="shared" ref="D63:AY63" si="18">+D18*D41</f>
        <v>18000</v>
      </c>
      <c r="E63" s="48">
        <f t="shared" si="18"/>
        <v>6000</v>
      </c>
      <c r="F63" s="48">
        <f t="shared" si="18"/>
        <v>6000</v>
      </c>
      <c r="G63" s="48">
        <f t="shared" si="18"/>
        <v>6000</v>
      </c>
      <c r="H63" s="48">
        <f t="shared" si="18"/>
        <v>6000</v>
      </c>
      <c r="I63" s="48">
        <f t="shared" si="18"/>
        <v>6000</v>
      </c>
      <c r="J63" s="48">
        <f t="shared" si="18"/>
        <v>6000</v>
      </c>
      <c r="K63" s="48">
        <f t="shared" si="18"/>
        <v>6000</v>
      </c>
      <c r="L63" s="48">
        <f t="shared" si="18"/>
        <v>6000</v>
      </c>
      <c r="M63" s="48">
        <f t="shared" si="18"/>
        <v>6000</v>
      </c>
      <c r="N63" s="48">
        <f t="shared" si="18"/>
        <v>6000</v>
      </c>
      <c r="O63" s="48">
        <f t="shared" si="18"/>
        <v>6000</v>
      </c>
      <c r="P63" s="48">
        <f t="shared" si="18"/>
        <v>6000</v>
      </c>
      <c r="Q63" s="48">
        <f t="shared" si="18"/>
        <v>6000</v>
      </c>
      <c r="R63" s="48">
        <f t="shared" si="18"/>
        <v>6000</v>
      </c>
      <c r="S63" s="48">
        <f t="shared" si="18"/>
        <v>6000</v>
      </c>
      <c r="T63" s="48">
        <f t="shared" si="18"/>
        <v>6000</v>
      </c>
      <c r="U63" s="48">
        <f t="shared" si="18"/>
        <v>6000</v>
      </c>
      <c r="V63" s="48">
        <f t="shared" si="18"/>
        <v>6000</v>
      </c>
      <c r="W63" s="48">
        <f t="shared" si="18"/>
        <v>6000</v>
      </c>
      <c r="X63" s="48">
        <f t="shared" si="18"/>
        <v>6000</v>
      </c>
      <c r="Y63" s="48">
        <f t="shared" si="18"/>
        <v>6000</v>
      </c>
      <c r="Z63" s="48">
        <f t="shared" si="18"/>
        <v>6000</v>
      </c>
      <c r="AA63" s="48">
        <f t="shared" si="18"/>
        <v>6000</v>
      </c>
      <c r="AB63" s="48">
        <f t="shared" si="18"/>
        <v>6000</v>
      </c>
      <c r="AC63" s="48">
        <f t="shared" si="18"/>
        <v>6000</v>
      </c>
      <c r="AD63" s="48">
        <f t="shared" si="18"/>
        <v>6000</v>
      </c>
      <c r="AE63" s="48">
        <f t="shared" si="18"/>
        <v>6000</v>
      </c>
      <c r="AF63" s="48">
        <f t="shared" si="18"/>
        <v>6000</v>
      </c>
      <c r="AG63" s="48">
        <f t="shared" si="18"/>
        <v>6000</v>
      </c>
      <c r="AH63" s="48">
        <f t="shared" si="18"/>
        <v>6000</v>
      </c>
      <c r="AI63" s="48">
        <f t="shared" si="18"/>
        <v>6000</v>
      </c>
      <c r="AJ63" s="48">
        <f t="shared" si="18"/>
        <v>6000</v>
      </c>
      <c r="AK63" s="48">
        <f t="shared" si="18"/>
        <v>6000</v>
      </c>
      <c r="AL63" s="48">
        <f t="shared" si="18"/>
        <v>6000</v>
      </c>
      <c r="AM63" s="48">
        <f t="shared" si="18"/>
        <v>6000</v>
      </c>
      <c r="AN63" s="48">
        <f t="shared" si="18"/>
        <v>6000</v>
      </c>
      <c r="AO63" s="48">
        <f t="shared" si="18"/>
        <v>6000</v>
      </c>
      <c r="AP63" s="48">
        <f t="shared" si="18"/>
        <v>6000</v>
      </c>
      <c r="AQ63" s="48">
        <f t="shared" si="18"/>
        <v>6000</v>
      </c>
      <c r="AR63" s="48">
        <f t="shared" si="18"/>
        <v>6000</v>
      </c>
      <c r="AS63" s="48">
        <f t="shared" si="18"/>
        <v>6000</v>
      </c>
      <c r="AT63" s="48">
        <f t="shared" si="18"/>
        <v>6000</v>
      </c>
      <c r="AU63" s="48">
        <f t="shared" si="18"/>
        <v>6000</v>
      </c>
      <c r="AV63" s="48">
        <f t="shared" si="18"/>
        <v>6000</v>
      </c>
      <c r="AW63" s="48">
        <f t="shared" si="18"/>
        <v>6000</v>
      </c>
      <c r="AX63" s="48">
        <f t="shared" si="18"/>
        <v>6000</v>
      </c>
      <c r="AY63" s="48">
        <f t="shared" si="18"/>
        <v>6000</v>
      </c>
    </row>
    <row r="64" spans="2:51" x14ac:dyDescent="0.25">
      <c r="B64" t="str">
        <f t="shared" si="3"/>
        <v>Prodotto 16</v>
      </c>
      <c r="D64" s="48">
        <f t="shared" ref="D64:AY64" si="19">+D19*D42</f>
        <v>18000</v>
      </c>
      <c r="E64" s="48">
        <f t="shared" si="19"/>
        <v>6000</v>
      </c>
      <c r="F64" s="48">
        <f t="shared" si="19"/>
        <v>6000</v>
      </c>
      <c r="G64" s="48">
        <f t="shared" si="19"/>
        <v>6000</v>
      </c>
      <c r="H64" s="48">
        <f t="shared" si="19"/>
        <v>6000</v>
      </c>
      <c r="I64" s="48">
        <f t="shared" si="19"/>
        <v>6000</v>
      </c>
      <c r="J64" s="48">
        <f t="shared" si="19"/>
        <v>6000</v>
      </c>
      <c r="K64" s="48">
        <f t="shared" si="19"/>
        <v>6000</v>
      </c>
      <c r="L64" s="48">
        <f t="shared" si="19"/>
        <v>6000</v>
      </c>
      <c r="M64" s="48">
        <f t="shared" si="19"/>
        <v>6000</v>
      </c>
      <c r="N64" s="48">
        <f t="shared" si="19"/>
        <v>6000</v>
      </c>
      <c r="O64" s="48">
        <f t="shared" si="19"/>
        <v>6000</v>
      </c>
      <c r="P64" s="48">
        <f t="shared" si="19"/>
        <v>6000</v>
      </c>
      <c r="Q64" s="48">
        <f t="shared" si="19"/>
        <v>6000</v>
      </c>
      <c r="R64" s="48">
        <f t="shared" si="19"/>
        <v>6000</v>
      </c>
      <c r="S64" s="48">
        <f t="shared" si="19"/>
        <v>6000</v>
      </c>
      <c r="T64" s="48">
        <f t="shared" si="19"/>
        <v>6000</v>
      </c>
      <c r="U64" s="48">
        <f t="shared" si="19"/>
        <v>6000</v>
      </c>
      <c r="V64" s="48">
        <f t="shared" si="19"/>
        <v>6000</v>
      </c>
      <c r="W64" s="48">
        <f t="shared" si="19"/>
        <v>6000</v>
      </c>
      <c r="X64" s="48">
        <f t="shared" si="19"/>
        <v>6000</v>
      </c>
      <c r="Y64" s="48">
        <f t="shared" si="19"/>
        <v>6000</v>
      </c>
      <c r="Z64" s="48">
        <f t="shared" si="19"/>
        <v>6000</v>
      </c>
      <c r="AA64" s="48">
        <f t="shared" si="19"/>
        <v>6000</v>
      </c>
      <c r="AB64" s="48">
        <f t="shared" si="19"/>
        <v>6000</v>
      </c>
      <c r="AC64" s="48">
        <f t="shared" si="19"/>
        <v>6000</v>
      </c>
      <c r="AD64" s="48">
        <f t="shared" si="19"/>
        <v>6000</v>
      </c>
      <c r="AE64" s="48">
        <f t="shared" si="19"/>
        <v>6000</v>
      </c>
      <c r="AF64" s="48">
        <f t="shared" si="19"/>
        <v>6000</v>
      </c>
      <c r="AG64" s="48">
        <f t="shared" si="19"/>
        <v>6000</v>
      </c>
      <c r="AH64" s="48">
        <f t="shared" si="19"/>
        <v>6000</v>
      </c>
      <c r="AI64" s="48">
        <f t="shared" si="19"/>
        <v>6000</v>
      </c>
      <c r="AJ64" s="48">
        <f t="shared" si="19"/>
        <v>6000</v>
      </c>
      <c r="AK64" s="48">
        <f t="shared" si="19"/>
        <v>6000</v>
      </c>
      <c r="AL64" s="48">
        <f t="shared" si="19"/>
        <v>6000</v>
      </c>
      <c r="AM64" s="48">
        <f t="shared" si="19"/>
        <v>6000</v>
      </c>
      <c r="AN64" s="48">
        <f t="shared" si="19"/>
        <v>6000</v>
      </c>
      <c r="AO64" s="48">
        <f t="shared" si="19"/>
        <v>6000</v>
      </c>
      <c r="AP64" s="48">
        <f t="shared" si="19"/>
        <v>6000</v>
      </c>
      <c r="AQ64" s="48">
        <f t="shared" si="19"/>
        <v>6000</v>
      </c>
      <c r="AR64" s="48">
        <f t="shared" si="19"/>
        <v>6000</v>
      </c>
      <c r="AS64" s="48">
        <f t="shared" si="19"/>
        <v>6000</v>
      </c>
      <c r="AT64" s="48">
        <f t="shared" si="19"/>
        <v>6000</v>
      </c>
      <c r="AU64" s="48">
        <f t="shared" si="19"/>
        <v>6000</v>
      </c>
      <c r="AV64" s="48">
        <f t="shared" si="19"/>
        <v>6000</v>
      </c>
      <c r="AW64" s="48">
        <f t="shared" si="19"/>
        <v>6000</v>
      </c>
      <c r="AX64" s="48">
        <f t="shared" si="19"/>
        <v>6000</v>
      </c>
      <c r="AY64" s="48">
        <f t="shared" si="19"/>
        <v>6000</v>
      </c>
    </row>
    <row r="65" spans="1:130" x14ac:dyDescent="0.25">
      <c r="B65" t="str">
        <f t="shared" si="3"/>
        <v>Prodotto 17</v>
      </c>
      <c r="D65" s="48">
        <f t="shared" ref="D65:AY65" si="20">+D20*D43</f>
        <v>18000</v>
      </c>
      <c r="E65" s="48">
        <f t="shared" si="20"/>
        <v>6000</v>
      </c>
      <c r="F65" s="48">
        <f t="shared" si="20"/>
        <v>6000</v>
      </c>
      <c r="G65" s="48">
        <f t="shared" si="20"/>
        <v>6000</v>
      </c>
      <c r="H65" s="48">
        <f t="shared" si="20"/>
        <v>6000</v>
      </c>
      <c r="I65" s="48">
        <f t="shared" si="20"/>
        <v>6000</v>
      </c>
      <c r="J65" s="48">
        <f t="shared" si="20"/>
        <v>6000</v>
      </c>
      <c r="K65" s="48">
        <f t="shared" si="20"/>
        <v>6000</v>
      </c>
      <c r="L65" s="48">
        <f t="shared" si="20"/>
        <v>6000</v>
      </c>
      <c r="M65" s="48">
        <f t="shared" si="20"/>
        <v>6000</v>
      </c>
      <c r="N65" s="48">
        <f t="shared" si="20"/>
        <v>6000</v>
      </c>
      <c r="O65" s="48">
        <f t="shared" si="20"/>
        <v>6000</v>
      </c>
      <c r="P65" s="48">
        <f t="shared" si="20"/>
        <v>6000</v>
      </c>
      <c r="Q65" s="48">
        <f t="shared" si="20"/>
        <v>6000</v>
      </c>
      <c r="R65" s="48">
        <f t="shared" si="20"/>
        <v>6000</v>
      </c>
      <c r="S65" s="48">
        <f t="shared" si="20"/>
        <v>6000</v>
      </c>
      <c r="T65" s="48">
        <f t="shared" si="20"/>
        <v>6000</v>
      </c>
      <c r="U65" s="48">
        <f t="shared" si="20"/>
        <v>6000</v>
      </c>
      <c r="V65" s="48">
        <f t="shared" si="20"/>
        <v>6000</v>
      </c>
      <c r="W65" s="48">
        <f t="shared" si="20"/>
        <v>6000</v>
      </c>
      <c r="X65" s="48">
        <f t="shared" si="20"/>
        <v>6000</v>
      </c>
      <c r="Y65" s="48">
        <f t="shared" si="20"/>
        <v>6000</v>
      </c>
      <c r="Z65" s="48">
        <f t="shared" si="20"/>
        <v>6000</v>
      </c>
      <c r="AA65" s="48">
        <f t="shared" si="20"/>
        <v>6000</v>
      </c>
      <c r="AB65" s="48">
        <f t="shared" si="20"/>
        <v>6000</v>
      </c>
      <c r="AC65" s="48">
        <f t="shared" si="20"/>
        <v>6000</v>
      </c>
      <c r="AD65" s="48">
        <f t="shared" si="20"/>
        <v>6000</v>
      </c>
      <c r="AE65" s="48">
        <f t="shared" si="20"/>
        <v>6000</v>
      </c>
      <c r="AF65" s="48">
        <f t="shared" si="20"/>
        <v>6000</v>
      </c>
      <c r="AG65" s="48">
        <f t="shared" si="20"/>
        <v>6000</v>
      </c>
      <c r="AH65" s="48">
        <f t="shared" si="20"/>
        <v>6000</v>
      </c>
      <c r="AI65" s="48">
        <f t="shared" si="20"/>
        <v>6000</v>
      </c>
      <c r="AJ65" s="48">
        <f t="shared" si="20"/>
        <v>6000</v>
      </c>
      <c r="AK65" s="48">
        <f t="shared" si="20"/>
        <v>6000</v>
      </c>
      <c r="AL65" s="48">
        <f t="shared" si="20"/>
        <v>6000</v>
      </c>
      <c r="AM65" s="48">
        <f t="shared" si="20"/>
        <v>6000</v>
      </c>
      <c r="AN65" s="48">
        <f t="shared" si="20"/>
        <v>6000</v>
      </c>
      <c r="AO65" s="48">
        <f t="shared" si="20"/>
        <v>6000</v>
      </c>
      <c r="AP65" s="48">
        <f t="shared" si="20"/>
        <v>6000</v>
      </c>
      <c r="AQ65" s="48">
        <f t="shared" si="20"/>
        <v>6000</v>
      </c>
      <c r="AR65" s="48">
        <f t="shared" si="20"/>
        <v>6000</v>
      </c>
      <c r="AS65" s="48">
        <f t="shared" si="20"/>
        <v>6000</v>
      </c>
      <c r="AT65" s="48">
        <f t="shared" si="20"/>
        <v>6000</v>
      </c>
      <c r="AU65" s="48">
        <f t="shared" si="20"/>
        <v>6000</v>
      </c>
      <c r="AV65" s="48">
        <f t="shared" si="20"/>
        <v>6000</v>
      </c>
      <c r="AW65" s="48">
        <f t="shared" si="20"/>
        <v>6000</v>
      </c>
      <c r="AX65" s="48">
        <f t="shared" si="20"/>
        <v>6000</v>
      </c>
      <c r="AY65" s="48">
        <f t="shared" si="20"/>
        <v>6000</v>
      </c>
    </row>
    <row r="66" spans="1:130" x14ac:dyDescent="0.25">
      <c r="B66" t="str">
        <f t="shared" si="3"/>
        <v>Prodotto 18</v>
      </c>
      <c r="D66" s="48">
        <f t="shared" ref="D66:AY66" si="21">+D21*D44</f>
        <v>18000</v>
      </c>
      <c r="E66" s="48">
        <f t="shared" si="21"/>
        <v>6000</v>
      </c>
      <c r="F66" s="48">
        <f t="shared" si="21"/>
        <v>6000</v>
      </c>
      <c r="G66" s="48">
        <f t="shared" si="21"/>
        <v>6000</v>
      </c>
      <c r="H66" s="48">
        <f t="shared" si="21"/>
        <v>6000</v>
      </c>
      <c r="I66" s="48">
        <f t="shared" si="21"/>
        <v>6000</v>
      </c>
      <c r="J66" s="48">
        <f t="shared" si="21"/>
        <v>6000</v>
      </c>
      <c r="K66" s="48">
        <f t="shared" si="21"/>
        <v>6000</v>
      </c>
      <c r="L66" s="48">
        <f t="shared" si="21"/>
        <v>6000</v>
      </c>
      <c r="M66" s="48">
        <f t="shared" si="21"/>
        <v>6000</v>
      </c>
      <c r="N66" s="48">
        <f t="shared" si="21"/>
        <v>6000</v>
      </c>
      <c r="O66" s="48">
        <f t="shared" si="21"/>
        <v>6000</v>
      </c>
      <c r="P66" s="48">
        <f t="shared" si="21"/>
        <v>6000</v>
      </c>
      <c r="Q66" s="48">
        <f t="shared" si="21"/>
        <v>6000</v>
      </c>
      <c r="R66" s="48">
        <f t="shared" si="21"/>
        <v>6000</v>
      </c>
      <c r="S66" s="48">
        <f t="shared" si="21"/>
        <v>6000</v>
      </c>
      <c r="T66" s="48">
        <f t="shared" si="21"/>
        <v>6000</v>
      </c>
      <c r="U66" s="48">
        <f t="shared" si="21"/>
        <v>6000</v>
      </c>
      <c r="V66" s="48">
        <f t="shared" si="21"/>
        <v>6000</v>
      </c>
      <c r="W66" s="48">
        <f t="shared" si="21"/>
        <v>6000</v>
      </c>
      <c r="X66" s="48">
        <f t="shared" si="21"/>
        <v>6000</v>
      </c>
      <c r="Y66" s="48">
        <f t="shared" si="21"/>
        <v>6000</v>
      </c>
      <c r="Z66" s="48">
        <f t="shared" si="21"/>
        <v>6000</v>
      </c>
      <c r="AA66" s="48">
        <f t="shared" si="21"/>
        <v>6000</v>
      </c>
      <c r="AB66" s="48">
        <f t="shared" si="21"/>
        <v>6000</v>
      </c>
      <c r="AC66" s="48">
        <f t="shared" si="21"/>
        <v>6000</v>
      </c>
      <c r="AD66" s="48">
        <f t="shared" si="21"/>
        <v>6000</v>
      </c>
      <c r="AE66" s="48">
        <f t="shared" si="21"/>
        <v>6000</v>
      </c>
      <c r="AF66" s="48">
        <f t="shared" si="21"/>
        <v>6000</v>
      </c>
      <c r="AG66" s="48">
        <f t="shared" si="21"/>
        <v>6000</v>
      </c>
      <c r="AH66" s="48">
        <f t="shared" si="21"/>
        <v>6000</v>
      </c>
      <c r="AI66" s="48">
        <f t="shared" si="21"/>
        <v>6000</v>
      </c>
      <c r="AJ66" s="48">
        <f t="shared" si="21"/>
        <v>6000</v>
      </c>
      <c r="AK66" s="48">
        <f t="shared" si="21"/>
        <v>6000</v>
      </c>
      <c r="AL66" s="48">
        <f t="shared" si="21"/>
        <v>6000</v>
      </c>
      <c r="AM66" s="48">
        <f t="shared" si="21"/>
        <v>6000</v>
      </c>
      <c r="AN66" s="48">
        <f t="shared" si="21"/>
        <v>6000</v>
      </c>
      <c r="AO66" s="48">
        <f t="shared" si="21"/>
        <v>6000</v>
      </c>
      <c r="AP66" s="48">
        <f t="shared" si="21"/>
        <v>6000</v>
      </c>
      <c r="AQ66" s="48">
        <f t="shared" si="21"/>
        <v>6000</v>
      </c>
      <c r="AR66" s="48">
        <f t="shared" si="21"/>
        <v>6000</v>
      </c>
      <c r="AS66" s="48">
        <f t="shared" si="21"/>
        <v>6000</v>
      </c>
      <c r="AT66" s="48">
        <f t="shared" si="21"/>
        <v>6000</v>
      </c>
      <c r="AU66" s="48">
        <f t="shared" si="21"/>
        <v>6000</v>
      </c>
      <c r="AV66" s="48">
        <f t="shared" si="21"/>
        <v>6000</v>
      </c>
      <c r="AW66" s="48">
        <f t="shared" si="21"/>
        <v>6000</v>
      </c>
      <c r="AX66" s="48">
        <f t="shared" si="21"/>
        <v>6000</v>
      </c>
      <c r="AY66" s="48">
        <f t="shared" si="21"/>
        <v>6000</v>
      </c>
    </row>
    <row r="67" spans="1:130" x14ac:dyDescent="0.25">
      <c r="B67" t="str">
        <f t="shared" si="3"/>
        <v>Prodotto 19</v>
      </c>
      <c r="D67" s="48">
        <f t="shared" ref="D67:AY67" si="22">+D22*D45</f>
        <v>18000</v>
      </c>
      <c r="E67" s="48">
        <f t="shared" si="22"/>
        <v>6000</v>
      </c>
      <c r="F67" s="48">
        <f t="shared" si="22"/>
        <v>6000</v>
      </c>
      <c r="G67" s="48">
        <f t="shared" si="22"/>
        <v>6000</v>
      </c>
      <c r="H67" s="48">
        <f t="shared" si="22"/>
        <v>6000</v>
      </c>
      <c r="I67" s="48">
        <f t="shared" si="22"/>
        <v>6000</v>
      </c>
      <c r="J67" s="48">
        <f t="shared" si="22"/>
        <v>6000</v>
      </c>
      <c r="K67" s="48">
        <f t="shared" si="22"/>
        <v>6000</v>
      </c>
      <c r="L67" s="48">
        <f t="shared" si="22"/>
        <v>6000</v>
      </c>
      <c r="M67" s="48">
        <f t="shared" si="22"/>
        <v>6000</v>
      </c>
      <c r="N67" s="48">
        <f t="shared" si="22"/>
        <v>6000</v>
      </c>
      <c r="O67" s="48">
        <f t="shared" si="22"/>
        <v>6000</v>
      </c>
      <c r="P67" s="48">
        <f t="shared" si="22"/>
        <v>6000</v>
      </c>
      <c r="Q67" s="48">
        <f t="shared" si="22"/>
        <v>6000</v>
      </c>
      <c r="R67" s="48">
        <f t="shared" si="22"/>
        <v>6000</v>
      </c>
      <c r="S67" s="48">
        <f t="shared" si="22"/>
        <v>6000</v>
      </c>
      <c r="T67" s="48">
        <f t="shared" si="22"/>
        <v>6000</v>
      </c>
      <c r="U67" s="48">
        <f t="shared" si="22"/>
        <v>6000</v>
      </c>
      <c r="V67" s="48">
        <f t="shared" si="22"/>
        <v>6000</v>
      </c>
      <c r="W67" s="48">
        <f t="shared" si="22"/>
        <v>6000</v>
      </c>
      <c r="X67" s="48">
        <f t="shared" si="22"/>
        <v>6000</v>
      </c>
      <c r="Y67" s="48">
        <f t="shared" si="22"/>
        <v>6000</v>
      </c>
      <c r="Z67" s="48">
        <f t="shared" si="22"/>
        <v>6000</v>
      </c>
      <c r="AA67" s="48">
        <f t="shared" si="22"/>
        <v>6000</v>
      </c>
      <c r="AB67" s="48">
        <f t="shared" si="22"/>
        <v>6000</v>
      </c>
      <c r="AC67" s="48">
        <f t="shared" si="22"/>
        <v>6000</v>
      </c>
      <c r="AD67" s="48">
        <f t="shared" si="22"/>
        <v>6000</v>
      </c>
      <c r="AE67" s="48">
        <f t="shared" si="22"/>
        <v>6000</v>
      </c>
      <c r="AF67" s="48">
        <f t="shared" si="22"/>
        <v>6000</v>
      </c>
      <c r="AG67" s="48">
        <f t="shared" si="22"/>
        <v>6000</v>
      </c>
      <c r="AH67" s="48">
        <f t="shared" si="22"/>
        <v>6000</v>
      </c>
      <c r="AI67" s="48">
        <f t="shared" si="22"/>
        <v>6000</v>
      </c>
      <c r="AJ67" s="48">
        <f t="shared" si="22"/>
        <v>6000</v>
      </c>
      <c r="AK67" s="48">
        <f t="shared" si="22"/>
        <v>6000</v>
      </c>
      <c r="AL67" s="48">
        <f t="shared" si="22"/>
        <v>6000</v>
      </c>
      <c r="AM67" s="48">
        <f t="shared" si="22"/>
        <v>6000</v>
      </c>
      <c r="AN67" s="48">
        <f t="shared" si="22"/>
        <v>6000</v>
      </c>
      <c r="AO67" s="48">
        <f t="shared" si="22"/>
        <v>6000</v>
      </c>
      <c r="AP67" s="48">
        <f t="shared" si="22"/>
        <v>6000</v>
      </c>
      <c r="AQ67" s="48">
        <f t="shared" si="22"/>
        <v>6000</v>
      </c>
      <c r="AR67" s="48">
        <f t="shared" si="22"/>
        <v>6000</v>
      </c>
      <c r="AS67" s="48">
        <f t="shared" si="22"/>
        <v>6000</v>
      </c>
      <c r="AT67" s="48">
        <f t="shared" si="22"/>
        <v>6000</v>
      </c>
      <c r="AU67" s="48">
        <f t="shared" si="22"/>
        <v>6000</v>
      </c>
      <c r="AV67" s="48">
        <f t="shared" si="22"/>
        <v>6000</v>
      </c>
      <c r="AW67" s="48">
        <f t="shared" si="22"/>
        <v>6000</v>
      </c>
      <c r="AX67" s="48">
        <f t="shared" si="22"/>
        <v>6000</v>
      </c>
      <c r="AY67" s="48">
        <f t="shared" si="22"/>
        <v>6000</v>
      </c>
    </row>
    <row r="68" spans="1:130" x14ac:dyDescent="0.25">
      <c r="B68" t="str">
        <f t="shared" si="3"/>
        <v>Prodotto 20</v>
      </c>
      <c r="D68" s="48">
        <f t="shared" ref="D68:AY68" si="23">+D23*D46</f>
        <v>18000</v>
      </c>
      <c r="E68" s="48">
        <f t="shared" si="23"/>
        <v>6000</v>
      </c>
      <c r="F68" s="48">
        <f t="shared" si="23"/>
        <v>6000</v>
      </c>
      <c r="G68" s="48">
        <f t="shared" si="23"/>
        <v>6000</v>
      </c>
      <c r="H68" s="48">
        <f t="shared" si="23"/>
        <v>6000</v>
      </c>
      <c r="I68" s="48">
        <f t="shared" si="23"/>
        <v>6000</v>
      </c>
      <c r="J68" s="48">
        <f t="shared" si="23"/>
        <v>6000</v>
      </c>
      <c r="K68" s="48">
        <f t="shared" si="23"/>
        <v>6000</v>
      </c>
      <c r="L68" s="48">
        <f t="shared" si="23"/>
        <v>6000</v>
      </c>
      <c r="M68" s="48">
        <f t="shared" si="23"/>
        <v>6000</v>
      </c>
      <c r="N68" s="48">
        <f t="shared" si="23"/>
        <v>6000</v>
      </c>
      <c r="O68" s="48">
        <f t="shared" si="23"/>
        <v>6000</v>
      </c>
      <c r="P68" s="48">
        <f t="shared" si="23"/>
        <v>6000</v>
      </c>
      <c r="Q68" s="48">
        <f t="shared" si="23"/>
        <v>6000</v>
      </c>
      <c r="R68" s="48">
        <f t="shared" si="23"/>
        <v>6000</v>
      </c>
      <c r="S68" s="48">
        <f t="shared" si="23"/>
        <v>6000</v>
      </c>
      <c r="T68" s="48">
        <f t="shared" si="23"/>
        <v>6000</v>
      </c>
      <c r="U68" s="48">
        <f t="shared" si="23"/>
        <v>6000</v>
      </c>
      <c r="V68" s="48">
        <f t="shared" si="23"/>
        <v>6000</v>
      </c>
      <c r="W68" s="48">
        <f t="shared" si="23"/>
        <v>6000</v>
      </c>
      <c r="X68" s="48">
        <f t="shared" si="23"/>
        <v>6000</v>
      </c>
      <c r="Y68" s="48">
        <f t="shared" si="23"/>
        <v>6000</v>
      </c>
      <c r="Z68" s="48">
        <f t="shared" si="23"/>
        <v>6000</v>
      </c>
      <c r="AA68" s="48">
        <f t="shared" si="23"/>
        <v>6000</v>
      </c>
      <c r="AB68" s="48">
        <f t="shared" si="23"/>
        <v>6000</v>
      </c>
      <c r="AC68" s="48">
        <f t="shared" si="23"/>
        <v>6000</v>
      </c>
      <c r="AD68" s="48">
        <f t="shared" si="23"/>
        <v>6000</v>
      </c>
      <c r="AE68" s="48">
        <f t="shared" si="23"/>
        <v>6000</v>
      </c>
      <c r="AF68" s="48">
        <f t="shared" si="23"/>
        <v>6000</v>
      </c>
      <c r="AG68" s="48">
        <f t="shared" si="23"/>
        <v>6000</v>
      </c>
      <c r="AH68" s="48">
        <f t="shared" si="23"/>
        <v>6000</v>
      </c>
      <c r="AI68" s="48">
        <f t="shared" si="23"/>
        <v>6000</v>
      </c>
      <c r="AJ68" s="48">
        <f t="shared" si="23"/>
        <v>6000</v>
      </c>
      <c r="AK68" s="48">
        <f t="shared" si="23"/>
        <v>6000</v>
      </c>
      <c r="AL68" s="48">
        <f t="shared" si="23"/>
        <v>6000</v>
      </c>
      <c r="AM68" s="48">
        <f t="shared" si="23"/>
        <v>6000</v>
      </c>
      <c r="AN68" s="48">
        <f t="shared" si="23"/>
        <v>6000</v>
      </c>
      <c r="AO68" s="48">
        <f t="shared" si="23"/>
        <v>6000</v>
      </c>
      <c r="AP68" s="48">
        <f t="shared" si="23"/>
        <v>6000</v>
      </c>
      <c r="AQ68" s="48">
        <f t="shared" si="23"/>
        <v>6000</v>
      </c>
      <c r="AR68" s="48">
        <f t="shared" si="23"/>
        <v>6000</v>
      </c>
      <c r="AS68" s="48">
        <f t="shared" si="23"/>
        <v>6000</v>
      </c>
      <c r="AT68" s="48">
        <f t="shared" si="23"/>
        <v>6000</v>
      </c>
      <c r="AU68" s="48">
        <f t="shared" si="23"/>
        <v>6000</v>
      </c>
      <c r="AV68" s="48">
        <f t="shared" si="23"/>
        <v>6000</v>
      </c>
      <c r="AW68" s="48">
        <f t="shared" si="23"/>
        <v>6000</v>
      </c>
      <c r="AX68" s="48">
        <f t="shared" si="23"/>
        <v>6000</v>
      </c>
      <c r="AY68" s="48">
        <f t="shared" si="23"/>
        <v>6000</v>
      </c>
    </row>
    <row r="69" spans="1:130" s="56" customFormat="1" x14ac:dyDescent="0.25">
      <c r="A69"/>
      <c r="B69" s="5" t="s">
        <v>217</v>
      </c>
      <c r="C69" s="5"/>
      <c r="D69" s="55">
        <f>SUM(D49:D68)</f>
        <v>354000</v>
      </c>
      <c r="E69" s="55">
        <f>SUM(E49:E68)</f>
        <v>138000</v>
      </c>
      <c r="F69" s="55">
        <f t="shared" ref="F69:AY69" si="24">SUM(F49:F68)</f>
        <v>108000</v>
      </c>
      <c r="G69" s="55">
        <f t="shared" si="24"/>
        <v>192000</v>
      </c>
      <c r="H69" s="55">
        <f t="shared" si="24"/>
        <v>72000</v>
      </c>
      <c r="I69" s="55">
        <f t="shared" si="24"/>
        <v>120000</v>
      </c>
      <c r="J69" s="55">
        <f t="shared" si="24"/>
        <v>120000</v>
      </c>
      <c r="K69" s="55">
        <f t="shared" si="24"/>
        <v>120000</v>
      </c>
      <c r="L69" s="55">
        <f t="shared" si="24"/>
        <v>120000</v>
      </c>
      <c r="M69" s="55">
        <f t="shared" si="24"/>
        <v>120000</v>
      </c>
      <c r="N69" s="55">
        <f t="shared" si="24"/>
        <v>120000</v>
      </c>
      <c r="O69" s="55">
        <f t="shared" si="24"/>
        <v>120000</v>
      </c>
      <c r="P69" s="55">
        <f t="shared" si="24"/>
        <v>120000</v>
      </c>
      <c r="Q69" s="55">
        <f t="shared" si="24"/>
        <v>120000</v>
      </c>
      <c r="R69" s="55">
        <f t="shared" si="24"/>
        <v>120000</v>
      </c>
      <c r="S69" s="55">
        <f t="shared" si="24"/>
        <v>120000</v>
      </c>
      <c r="T69" s="55">
        <f t="shared" si="24"/>
        <v>120000</v>
      </c>
      <c r="U69" s="55">
        <f t="shared" si="24"/>
        <v>120000</v>
      </c>
      <c r="V69" s="55">
        <f t="shared" si="24"/>
        <v>120000</v>
      </c>
      <c r="W69" s="55">
        <f t="shared" si="24"/>
        <v>120000</v>
      </c>
      <c r="X69" s="55">
        <f t="shared" si="24"/>
        <v>120000</v>
      </c>
      <c r="Y69" s="55">
        <f t="shared" si="24"/>
        <v>120000</v>
      </c>
      <c r="Z69" s="55">
        <f t="shared" si="24"/>
        <v>120000</v>
      </c>
      <c r="AA69" s="55">
        <f t="shared" si="24"/>
        <v>120000</v>
      </c>
      <c r="AB69" s="55">
        <f t="shared" si="24"/>
        <v>120000</v>
      </c>
      <c r="AC69" s="55">
        <f t="shared" si="24"/>
        <v>120000</v>
      </c>
      <c r="AD69" s="55">
        <f t="shared" si="24"/>
        <v>120000</v>
      </c>
      <c r="AE69" s="55">
        <f t="shared" si="24"/>
        <v>120000</v>
      </c>
      <c r="AF69" s="55">
        <f t="shared" si="24"/>
        <v>120000</v>
      </c>
      <c r="AG69" s="55">
        <f t="shared" si="24"/>
        <v>120000</v>
      </c>
      <c r="AH69" s="55">
        <f t="shared" si="24"/>
        <v>120000</v>
      </c>
      <c r="AI69" s="55">
        <f t="shared" si="24"/>
        <v>120000</v>
      </c>
      <c r="AJ69" s="55">
        <f t="shared" si="24"/>
        <v>120000</v>
      </c>
      <c r="AK69" s="55">
        <f t="shared" si="24"/>
        <v>120000</v>
      </c>
      <c r="AL69" s="55">
        <f t="shared" si="24"/>
        <v>120000</v>
      </c>
      <c r="AM69" s="55">
        <f t="shared" si="24"/>
        <v>120000</v>
      </c>
      <c r="AN69" s="55">
        <f t="shared" si="24"/>
        <v>120000</v>
      </c>
      <c r="AO69" s="55">
        <f t="shared" si="24"/>
        <v>120000</v>
      </c>
      <c r="AP69" s="55">
        <f t="shared" si="24"/>
        <v>120000</v>
      </c>
      <c r="AQ69" s="55">
        <f t="shared" si="24"/>
        <v>120000</v>
      </c>
      <c r="AR69" s="55">
        <f t="shared" si="24"/>
        <v>120000</v>
      </c>
      <c r="AS69" s="55">
        <f t="shared" si="24"/>
        <v>120000</v>
      </c>
      <c r="AT69" s="55">
        <f t="shared" si="24"/>
        <v>120000</v>
      </c>
      <c r="AU69" s="55">
        <f t="shared" si="24"/>
        <v>120000</v>
      </c>
      <c r="AV69" s="55">
        <f t="shared" si="24"/>
        <v>120000</v>
      </c>
      <c r="AW69" s="55">
        <f t="shared" si="24"/>
        <v>120000</v>
      </c>
      <c r="AX69" s="55">
        <f t="shared" si="24"/>
        <v>120000</v>
      </c>
      <c r="AY69" s="55">
        <f t="shared" si="24"/>
        <v>120000</v>
      </c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</row>
    <row r="72" spans="1:130" x14ac:dyDescent="0.25">
      <c r="B72" s="28" t="s">
        <v>251</v>
      </c>
      <c r="C72" s="28" t="s">
        <v>218</v>
      </c>
      <c r="D72" s="35">
        <f t="shared" ref="D72:AY72" si="25">+D3</f>
        <v>42005</v>
      </c>
      <c r="E72" s="35">
        <f t="shared" si="25"/>
        <v>42036</v>
      </c>
      <c r="F72" s="35">
        <f t="shared" si="25"/>
        <v>42064</v>
      </c>
      <c r="G72" s="35">
        <f t="shared" si="25"/>
        <v>42095</v>
      </c>
      <c r="H72" s="35">
        <f t="shared" si="25"/>
        <v>42125</v>
      </c>
      <c r="I72" s="35">
        <f t="shared" si="25"/>
        <v>42156</v>
      </c>
      <c r="J72" s="35">
        <f t="shared" si="25"/>
        <v>42186</v>
      </c>
      <c r="K72" s="35">
        <f t="shared" si="25"/>
        <v>42217</v>
      </c>
      <c r="L72" s="35">
        <f t="shared" si="25"/>
        <v>42248</v>
      </c>
      <c r="M72" s="35">
        <f t="shared" si="25"/>
        <v>42278</v>
      </c>
      <c r="N72" s="35">
        <f t="shared" si="25"/>
        <v>42309</v>
      </c>
      <c r="O72" s="35">
        <f t="shared" si="25"/>
        <v>42339</v>
      </c>
      <c r="P72" s="35">
        <f t="shared" si="25"/>
        <v>42370</v>
      </c>
      <c r="Q72" s="35">
        <f t="shared" si="25"/>
        <v>42401</v>
      </c>
      <c r="R72" s="35">
        <f t="shared" si="25"/>
        <v>42430</v>
      </c>
      <c r="S72" s="35">
        <f t="shared" si="25"/>
        <v>42461</v>
      </c>
      <c r="T72" s="35">
        <f t="shared" si="25"/>
        <v>42491</v>
      </c>
      <c r="U72" s="35">
        <f t="shared" si="25"/>
        <v>42522</v>
      </c>
      <c r="V72" s="35">
        <f t="shared" si="25"/>
        <v>42552</v>
      </c>
      <c r="W72" s="35">
        <f t="shared" si="25"/>
        <v>42583</v>
      </c>
      <c r="X72" s="35">
        <f t="shared" si="25"/>
        <v>42614</v>
      </c>
      <c r="Y72" s="35">
        <f t="shared" si="25"/>
        <v>42644</v>
      </c>
      <c r="Z72" s="35">
        <f t="shared" si="25"/>
        <v>42675</v>
      </c>
      <c r="AA72" s="35">
        <f t="shared" si="25"/>
        <v>42705</v>
      </c>
      <c r="AB72" s="35">
        <f t="shared" si="25"/>
        <v>42736</v>
      </c>
      <c r="AC72" s="35">
        <f t="shared" si="25"/>
        <v>42767</v>
      </c>
      <c r="AD72" s="35">
        <f t="shared" si="25"/>
        <v>42795</v>
      </c>
      <c r="AE72" s="35">
        <f t="shared" si="25"/>
        <v>42826</v>
      </c>
      <c r="AF72" s="35">
        <f t="shared" si="25"/>
        <v>42856</v>
      </c>
      <c r="AG72" s="35">
        <f t="shared" si="25"/>
        <v>42887</v>
      </c>
      <c r="AH72" s="35">
        <f t="shared" si="25"/>
        <v>42917</v>
      </c>
      <c r="AI72" s="35">
        <f t="shared" si="25"/>
        <v>42948</v>
      </c>
      <c r="AJ72" s="35">
        <f t="shared" si="25"/>
        <v>42979</v>
      </c>
      <c r="AK72" s="35">
        <f t="shared" si="25"/>
        <v>43009</v>
      </c>
      <c r="AL72" s="35">
        <f t="shared" si="25"/>
        <v>43040</v>
      </c>
      <c r="AM72" s="35">
        <f t="shared" si="25"/>
        <v>43070</v>
      </c>
      <c r="AN72" s="35">
        <f t="shared" si="25"/>
        <v>43101</v>
      </c>
      <c r="AO72" s="35">
        <f t="shared" si="25"/>
        <v>43132</v>
      </c>
      <c r="AP72" s="35">
        <f t="shared" si="25"/>
        <v>43160</v>
      </c>
      <c r="AQ72" s="35">
        <f t="shared" si="25"/>
        <v>43191</v>
      </c>
      <c r="AR72" s="35">
        <f t="shared" si="25"/>
        <v>43221</v>
      </c>
      <c r="AS72" s="35">
        <f t="shared" si="25"/>
        <v>43252</v>
      </c>
      <c r="AT72" s="35">
        <f t="shared" si="25"/>
        <v>43282</v>
      </c>
      <c r="AU72" s="35">
        <f t="shared" si="25"/>
        <v>43313</v>
      </c>
      <c r="AV72" s="35">
        <f t="shared" si="25"/>
        <v>43344</v>
      </c>
      <c r="AW72" s="35">
        <f t="shared" si="25"/>
        <v>43374</v>
      </c>
      <c r="AX72" s="35">
        <f t="shared" si="25"/>
        <v>43405</v>
      </c>
      <c r="AY72" s="35">
        <f t="shared" si="25"/>
        <v>43435</v>
      </c>
    </row>
    <row r="73" spans="1:130" x14ac:dyDescent="0.25">
      <c r="B73" t="str">
        <f t="shared" ref="B73:B92" si="26">+B4</f>
        <v>Prodotto 1</v>
      </c>
      <c r="C73" s="46">
        <v>0.22</v>
      </c>
      <c r="D73" s="48">
        <f t="shared" ref="D73:AY77" si="27">+D49*$C73</f>
        <v>2640</v>
      </c>
      <c r="E73" s="48">
        <f t="shared" si="27"/>
        <v>1320</v>
      </c>
      <c r="F73" s="48">
        <f t="shared" si="27"/>
        <v>1320</v>
      </c>
      <c r="G73" s="48">
        <f t="shared" si="27"/>
        <v>1320</v>
      </c>
      <c r="H73" s="48">
        <f t="shared" si="27"/>
        <v>1320</v>
      </c>
      <c r="I73" s="48">
        <f t="shared" si="27"/>
        <v>1320</v>
      </c>
      <c r="J73" s="48">
        <f t="shared" si="27"/>
        <v>1320</v>
      </c>
      <c r="K73" s="48">
        <f t="shared" si="27"/>
        <v>1320</v>
      </c>
      <c r="L73" s="48">
        <f t="shared" si="27"/>
        <v>1320</v>
      </c>
      <c r="M73" s="48">
        <f t="shared" si="27"/>
        <v>1320</v>
      </c>
      <c r="N73" s="48">
        <f t="shared" si="27"/>
        <v>1320</v>
      </c>
      <c r="O73" s="48">
        <f t="shared" si="27"/>
        <v>1320</v>
      </c>
      <c r="P73" s="48">
        <f t="shared" si="27"/>
        <v>1320</v>
      </c>
      <c r="Q73" s="48">
        <f t="shared" si="27"/>
        <v>1320</v>
      </c>
      <c r="R73" s="48">
        <f t="shared" si="27"/>
        <v>1320</v>
      </c>
      <c r="S73" s="48">
        <f t="shared" si="27"/>
        <v>1320</v>
      </c>
      <c r="T73" s="48">
        <f t="shared" si="27"/>
        <v>1320</v>
      </c>
      <c r="U73" s="48">
        <f t="shared" si="27"/>
        <v>1320</v>
      </c>
      <c r="V73" s="48">
        <f t="shared" si="27"/>
        <v>1320</v>
      </c>
      <c r="W73" s="48">
        <f t="shared" si="27"/>
        <v>1320</v>
      </c>
      <c r="X73" s="48">
        <f t="shared" si="27"/>
        <v>1320</v>
      </c>
      <c r="Y73" s="48">
        <f t="shared" si="27"/>
        <v>1320</v>
      </c>
      <c r="Z73" s="48">
        <f t="shared" si="27"/>
        <v>1320</v>
      </c>
      <c r="AA73" s="48">
        <f t="shared" si="27"/>
        <v>1320</v>
      </c>
      <c r="AB73" s="48">
        <f t="shared" si="27"/>
        <v>1320</v>
      </c>
      <c r="AC73" s="48">
        <f t="shared" si="27"/>
        <v>1320</v>
      </c>
      <c r="AD73" s="48">
        <f t="shared" si="27"/>
        <v>1320</v>
      </c>
      <c r="AE73" s="48">
        <f t="shared" si="27"/>
        <v>1320</v>
      </c>
      <c r="AF73" s="48">
        <f t="shared" si="27"/>
        <v>1320</v>
      </c>
      <c r="AG73" s="48">
        <f t="shared" si="27"/>
        <v>1320</v>
      </c>
      <c r="AH73" s="48">
        <f t="shared" si="27"/>
        <v>1320</v>
      </c>
      <c r="AI73" s="48">
        <f t="shared" si="27"/>
        <v>1320</v>
      </c>
      <c r="AJ73" s="48">
        <f t="shared" si="27"/>
        <v>1320</v>
      </c>
      <c r="AK73" s="48">
        <f t="shared" si="27"/>
        <v>1320</v>
      </c>
      <c r="AL73" s="48">
        <f t="shared" si="27"/>
        <v>1320</v>
      </c>
      <c r="AM73" s="48">
        <f t="shared" si="27"/>
        <v>1320</v>
      </c>
      <c r="AN73" s="48">
        <f t="shared" si="27"/>
        <v>1320</v>
      </c>
      <c r="AO73" s="48">
        <f t="shared" si="27"/>
        <v>1320</v>
      </c>
      <c r="AP73" s="48">
        <f t="shared" si="27"/>
        <v>1320</v>
      </c>
      <c r="AQ73" s="48">
        <f t="shared" si="27"/>
        <v>1320</v>
      </c>
      <c r="AR73" s="48">
        <f t="shared" si="27"/>
        <v>1320</v>
      </c>
      <c r="AS73" s="48">
        <f t="shared" si="27"/>
        <v>1320</v>
      </c>
      <c r="AT73" s="48">
        <f t="shared" si="27"/>
        <v>1320</v>
      </c>
      <c r="AU73" s="48">
        <f t="shared" si="27"/>
        <v>1320</v>
      </c>
      <c r="AV73" s="48">
        <f t="shared" si="27"/>
        <v>1320</v>
      </c>
      <c r="AW73" s="48">
        <f t="shared" si="27"/>
        <v>1320</v>
      </c>
      <c r="AX73" s="48">
        <f t="shared" si="27"/>
        <v>1320</v>
      </c>
      <c r="AY73" s="48">
        <f t="shared" si="27"/>
        <v>1320</v>
      </c>
    </row>
    <row r="74" spans="1:130" x14ac:dyDescent="0.25">
      <c r="B74" t="str">
        <f t="shared" si="26"/>
        <v>Prodotto 2</v>
      </c>
      <c r="C74" s="46">
        <v>0.22</v>
      </c>
      <c r="D74" s="48">
        <f t="shared" si="27"/>
        <v>3960</v>
      </c>
      <c r="E74" s="48">
        <f t="shared" si="27"/>
        <v>1320</v>
      </c>
      <c r="F74" s="48">
        <f t="shared" si="27"/>
        <v>1320</v>
      </c>
      <c r="G74" s="48">
        <f t="shared" si="27"/>
        <v>1320</v>
      </c>
      <c r="H74" s="48">
        <f t="shared" si="27"/>
        <v>1320</v>
      </c>
      <c r="I74" s="48">
        <f t="shared" si="27"/>
        <v>1320</v>
      </c>
      <c r="J74" s="48">
        <f t="shared" si="27"/>
        <v>1320</v>
      </c>
      <c r="K74" s="48">
        <f t="shared" si="27"/>
        <v>1320</v>
      </c>
      <c r="L74" s="48">
        <f t="shared" si="27"/>
        <v>1320</v>
      </c>
      <c r="M74" s="48">
        <f t="shared" si="27"/>
        <v>1320</v>
      </c>
      <c r="N74" s="48">
        <f t="shared" si="27"/>
        <v>1320</v>
      </c>
      <c r="O74" s="48">
        <f t="shared" si="27"/>
        <v>1320</v>
      </c>
      <c r="P74" s="48">
        <f t="shared" si="27"/>
        <v>1320</v>
      </c>
      <c r="Q74" s="48">
        <f t="shared" si="27"/>
        <v>1320</v>
      </c>
      <c r="R74" s="48">
        <f t="shared" si="27"/>
        <v>1320</v>
      </c>
      <c r="S74" s="48">
        <f t="shared" si="27"/>
        <v>1320</v>
      </c>
      <c r="T74" s="48">
        <f t="shared" si="27"/>
        <v>1320</v>
      </c>
      <c r="U74" s="48">
        <f t="shared" si="27"/>
        <v>1320</v>
      </c>
      <c r="V74" s="48">
        <f t="shared" si="27"/>
        <v>1320</v>
      </c>
      <c r="W74" s="48">
        <f t="shared" si="27"/>
        <v>1320</v>
      </c>
      <c r="X74" s="48">
        <f t="shared" si="27"/>
        <v>1320</v>
      </c>
      <c r="Y74" s="48">
        <f t="shared" si="27"/>
        <v>1320</v>
      </c>
      <c r="Z74" s="48">
        <f t="shared" si="27"/>
        <v>1320</v>
      </c>
      <c r="AA74" s="48">
        <f t="shared" si="27"/>
        <v>1320</v>
      </c>
      <c r="AB74" s="48">
        <f t="shared" si="27"/>
        <v>1320</v>
      </c>
      <c r="AC74" s="48">
        <f t="shared" si="27"/>
        <v>1320</v>
      </c>
      <c r="AD74" s="48">
        <f t="shared" si="27"/>
        <v>1320</v>
      </c>
      <c r="AE74" s="48">
        <f t="shared" si="27"/>
        <v>1320</v>
      </c>
      <c r="AF74" s="48">
        <f t="shared" si="27"/>
        <v>1320</v>
      </c>
      <c r="AG74" s="48">
        <f t="shared" si="27"/>
        <v>1320</v>
      </c>
      <c r="AH74" s="48">
        <f t="shared" si="27"/>
        <v>1320</v>
      </c>
      <c r="AI74" s="48">
        <f t="shared" si="27"/>
        <v>1320</v>
      </c>
      <c r="AJ74" s="48">
        <f t="shared" si="27"/>
        <v>1320</v>
      </c>
      <c r="AK74" s="48">
        <f t="shared" si="27"/>
        <v>1320</v>
      </c>
      <c r="AL74" s="48">
        <f t="shared" si="27"/>
        <v>1320</v>
      </c>
      <c r="AM74" s="48">
        <f t="shared" si="27"/>
        <v>1320</v>
      </c>
      <c r="AN74" s="48">
        <f t="shared" si="27"/>
        <v>1320</v>
      </c>
      <c r="AO74" s="48">
        <f t="shared" si="27"/>
        <v>1320</v>
      </c>
      <c r="AP74" s="48">
        <f t="shared" si="27"/>
        <v>1320</v>
      </c>
      <c r="AQ74" s="48">
        <f t="shared" si="27"/>
        <v>1320</v>
      </c>
      <c r="AR74" s="48">
        <f t="shared" si="27"/>
        <v>1320</v>
      </c>
      <c r="AS74" s="48">
        <f t="shared" si="27"/>
        <v>1320</v>
      </c>
      <c r="AT74" s="48">
        <f t="shared" si="27"/>
        <v>1320</v>
      </c>
      <c r="AU74" s="48">
        <f t="shared" si="27"/>
        <v>1320</v>
      </c>
      <c r="AV74" s="48">
        <f t="shared" si="27"/>
        <v>1320</v>
      </c>
      <c r="AW74" s="48">
        <f t="shared" si="27"/>
        <v>1320</v>
      </c>
      <c r="AX74" s="48">
        <f t="shared" si="27"/>
        <v>1320</v>
      </c>
      <c r="AY74" s="48">
        <f t="shared" si="27"/>
        <v>1320</v>
      </c>
    </row>
    <row r="75" spans="1:130" x14ac:dyDescent="0.25">
      <c r="B75" t="str">
        <f t="shared" si="26"/>
        <v>Prodotto 3</v>
      </c>
      <c r="C75" s="46">
        <v>0.22</v>
      </c>
      <c r="D75" s="48">
        <f t="shared" si="27"/>
        <v>3960</v>
      </c>
      <c r="E75" s="48">
        <f t="shared" si="27"/>
        <v>1320</v>
      </c>
      <c r="F75" s="48">
        <f t="shared" si="27"/>
        <v>1320</v>
      </c>
      <c r="G75" s="48">
        <f t="shared" si="27"/>
        <v>1320</v>
      </c>
      <c r="H75" s="48">
        <f t="shared" si="27"/>
        <v>1320</v>
      </c>
      <c r="I75" s="48">
        <f t="shared" si="27"/>
        <v>1320</v>
      </c>
      <c r="J75" s="48">
        <f t="shared" si="27"/>
        <v>1320</v>
      </c>
      <c r="K75" s="48">
        <f t="shared" si="27"/>
        <v>1320</v>
      </c>
      <c r="L75" s="48">
        <f t="shared" si="27"/>
        <v>1320</v>
      </c>
      <c r="M75" s="48">
        <f t="shared" si="27"/>
        <v>1320</v>
      </c>
      <c r="N75" s="48">
        <f t="shared" si="27"/>
        <v>1320</v>
      </c>
      <c r="O75" s="48">
        <f t="shared" si="27"/>
        <v>1320</v>
      </c>
      <c r="P75" s="48">
        <f t="shared" si="27"/>
        <v>1320</v>
      </c>
      <c r="Q75" s="48">
        <f t="shared" si="27"/>
        <v>1320</v>
      </c>
      <c r="R75" s="48">
        <f t="shared" si="27"/>
        <v>1320</v>
      </c>
      <c r="S75" s="48">
        <f t="shared" si="27"/>
        <v>1320</v>
      </c>
      <c r="T75" s="48">
        <f t="shared" si="27"/>
        <v>1320</v>
      </c>
      <c r="U75" s="48">
        <f t="shared" si="27"/>
        <v>1320</v>
      </c>
      <c r="V75" s="48">
        <f t="shared" si="27"/>
        <v>1320</v>
      </c>
      <c r="W75" s="48">
        <f t="shared" si="27"/>
        <v>1320</v>
      </c>
      <c r="X75" s="48">
        <f t="shared" si="27"/>
        <v>1320</v>
      </c>
      <c r="Y75" s="48">
        <f t="shared" si="27"/>
        <v>1320</v>
      </c>
      <c r="Z75" s="48">
        <f t="shared" si="27"/>
        <v>1320</v>
      </c>
      <c r="AA75" s="48">
        <f t="shared" si="27"/>
        <v>1320</v>
      </c>
      <c r="AB75" s="48">
        <f t="shared" si="27"/>
        <v>1320</v>
      </c>
      <c r="AC75" s="48">
        <f t="shared" si="27"/>
        <v>1320</v>
      </c>
      <c r="AD75" s="48">
        <f t="shared" si="27"/>
        <v>1320</v>
      </c>
      <c r="AE75" s="48">
        <f t="shared" si="27"/>
        <v>1320</v>
      </c>
      <c r="AF75" s="48">
        <f t="shared" si="27"/>
        <v>1320</v>
      </c>
      <c r="AG75" s="48">
        <f t="shared" si="27"/>
        <v>1320</v>
      </c>
      <c r="AH75" s="48">
        <f t="shared" si="27"/>
        <v>1320</v>
      </c>
      <c r="AI75" s="48">
        <f t="shared" si="27"/>
        <v>1320</v>
      </c>
      <c r="AJ75" s="48">
        <f t="shared" si="27"/>
        <v>1320</v>
      </c>
      <c r="AK75" s="48">
        <f t="shared" si="27"/>
        <v>1320</v>
      </c>
      <c r="AL75" s="48">
        <f t="shared" si="27"/>
        <v>1320</v>
      </c>
      <c r="AM75" s="48">
        <f t="shared" si="27"/>
        <v>1320</v>
      </c>
      <c r="AN75" s="48">
        <f t="shared" si="27"/>
        <v>1320</v>
      </c>
      <c r="AO75" s="48">
        <f t="shared" si="27"/>
        <v>1320</v>
      </c>
      <c r="AP75" s="48">
        <f t="shared" si="27"/>
        <v>1320</v>
      </c>
      <c r="AQ75" s="48">
        <f t="shared" si="27"/>
        <v>1320</v>
      </c>
      <c r="AR75" s="48">
        <f t="shared" si="27"/>
        <v>1320</v>
      </c>
      <c r="AS75" s="48">
        <f t="shared" si="27"/>
        <v>1320</v>
      </c>
      <c r="AT75" s="48">
        <f t="shared" si="27"/>
        <v>1320</v>
      </c>
      <c r="AU75" s="48">
        <f t="shared" si="27"/>
        <v>1320</v>
      </c>
      <c r="AV75" s="48">
        <f t="shared" si="27"/>
        <v>1320</v>
      </c>
      <c r="AW75" s="48">
        <f t="shared" si="27"/>
        <v>1320</v>
      </c>
      <c r="AX75" s="48">
        <f t="shared" si="27"/>
        <v>1320</v>
      </c>
      <c r="AY75" s="48">
        <f t="shared" si="27"/>
        <v>1320</v>
      </c>
    </row>
    <row r="76" spans="1:130" x14ac:dyDescent="0.25">
      <c r="B76" t="str">
        <f t="shared" si="26"/>
        <v>Prodotto 4</v>
      </c>
      <c r="C76" s="46">
        <v>0.22</v>
      </c>
      <c r="D76" s="48">
        <f t="shared" si="27"/>
        <v>3960</v>
      </c>
      <c r="E76" s="48">
        <f t="shared" si="27"/>
        <v>1320</v>
      </c>
      <c r="F76" s="48">
        <f t="shared" si="27"/>
        <v>1320</v>
      </c>
      <c r="G76" s="48">
        <f t="shared" si="27"/>
        <v>1320</v>
      </c>
      <c r="H76" s="48">
        <f t="shared" si="27"/>
        <v>1320</v>
      </c>
      <c r="I76" s="48">
        <f t="shared" si="27"/>
        <v>1320</v>
      </c>
      <c r="J76" s="48">
        <f t="shared" si="27"/>
        <v>1320</v>
      </c>
      <c r="K76" s="48">
        <f t="shared" si="27"/>
        <v>1320</v>
      </c>
      <c r="L76" s="48">
        <f t="shared" si="27"/>
        <v>1320</v>
      </c>
      <c r="M76" s="48">
        <f t="shared" si="27"/>
        <v>1320</v>
      </c>
      <c r="N76" s="48">
        <f t="shared" si="27"/>
        <v>1320</v>
      </c>
      <c r="O76" s="48">
        <f t="shared" si="27"/>
        <v>1320</v>
      </c>
      <c r="P76" s="48">
        <f t="shared" si="27"/>
        <v>1320</v>
      </c>
      <c r="Q76" s="48">
        <f t="shared" si="27"/>
        <v>1320</v>
      </c>
      <c r="R76" s="48">
        <f t="shared" si="27"/>
        <v>1320</v>
      </c>
      <c r="S76" s="48">
        <f t="shared" si="27"/>
        <v>1320</v>
      </c>
      <c r="T76" s="48">
        <f t="shared" si="27"/>
        <v>1320</v>
      </c>
      <c r="U76" s="48">
        <f t="shared" si="27"/>
        <v>1320</v>
      </c>
      <c r="V76" s="48">
        <f t="shared" si="27"/>
        <v>1320</v>
      </c>
      <c r="W76" s="48">
        <f t="shared" si="27"/>
        <v>1320</v>
      </c>
      <c r="X76" s="48">
        <f t="shared" si="27"/>
        <v>1320</v>
      </c>
      <c r="Y76" s="48">
        <f t="shared" si="27"/>
        <v>1320</v>
      </c>
      <c r="Z76" s="48">
        <f t="shared" si="27"/>
        <v>1320</v>
      </c>
      <c r="AA76" s="48">
        <f t="shared" si="27"/>
        <v>1320</v>
      </c>
      <c r="AB76" s="48">
        <f t="shared" si="27"/>
        <v>1320</v>
      </c>
      <c r="AC76" s="48">
        <f t="shared" si="27"/>
        <v>1320</v>
      </c>
      <c r="AD76" s="48">
        <f t="shared" si="27"/>
        <v>1320</v>
      </c>
      <c r="AE76" s="48">
        <f t="shared" si="27"/>
        <v>1320</v>
      </c>
      <c r="AF76" s="48">
        <f t="shared" si="27"/>
        <v>1320</v>
      </c>
      <c r="AG76" s="48">
        <f t="shared" si="27"/>
        <v>1320</v>
      </c>
      <c r="AH76" s="48">
        <f t="shared" si="27"/>
        <v>1320</v>
      </c>
      <c r="AI76" s="48">
        <f t="shared" si="27"/>
        <v>1320</v>
      </c>
      <c r="AJ76" s="48">
        <f t="shared" si="27"/>
        <v>1320</v>
      </c>
      <c r="AK76" s="48">
        <f t="shared" si="27"/>
        <v>1320</v>
      </c>
      <c r="AL76" s="48">
        <f t="shared" si="27"/>
        <v>1320</v>
      </c>
      <c r="AM76" s="48">
        <f t="shared" si="27"/>
        <v>1320</v>
      </c>
      <c r="AN76" s="48">
        <f t="shared" si="27"/>
        <v>1320</v>
      </c>
      <c r="AO76" s="48">
        <f t="shared" si="27"/>
        <v>1320</v>
      </c>
      <c r="AP76" s="48">
        <f t="shared" si="27"/>
        <v>1320</v>
      </c>
      <c r="AQ76" s="48">
        <f t="shared" si="27"/>
        <v>1320</v>
      </c>
      <c r="AR76" s="48">
        <f t="shared" si="27"/>
        <v>1320</v>
      </c>
      <c r="AS76" s="48">
        <f t="shared" si="27"/>
        <v>1320</v>
      </c>
      <c r="AT76" s="48">
        <f t="shared" si="27"/>
        <v>1320</v>
      </c>
      <c r="AU76" s="48">
        <f t="shared" si="27"/>
        <v>1320</v>
      </c>
      <c r="AV76" s="48">
        <f t="shared" si="27"/>
        <v>1320</v>
      </c>
      <c r="AW76" s="48">
        <f t="shared" si="27"/>
        <v>1320</v>
      </c>
      <c r="AX76" s="48">
        <f t="shared" si="27"/>
        <v>1320</v>
      </c>
      <c r="AY76" s="48">
        <f t="shared" si="27"/>
        <v>1320</v>
      </c>
    </row>
    <row r="77" spans="1:130" x14ac:dyDescent="0.25">
      <c r="B77" t="str">
        <f t="shared" si="26"/>
        <v>Prodotto 5</v>
      </c>
      <c r="C77" s="46">
        <v>0.22</v>
      </c>
      <c r="D77" s="48">
        <f t="shared" si="27"/>
        <v>3960</v>
      </c>
      <c r="E77" s="48">
        <f t="shared" si="27"/>
        <v>1320</v>
      </c>
      <c r="F77" s="48">
        <f t="shared" si="27"/>
        <v>1320</v>
      </c>
      <c r="G77" s="48">
        <f t="shared" si="27"/>
        <v>1320</v>
      </c>
      <c r="H77" s="48">
        <f t="shared" si="27"/>
        <v>1320</v>
      </c>
      <c r="I77" s="48">
        <f t="shared" si="27"/>
        <v>1320</v>
      </c>
      <c r="J77" s="48">
        <f t="shared" si="27"/>
        <v>1320</v>
      </c>
      <c r="K77" s="48">
        <f t="shared" si="27"/>
        <v>1320</v>
      </c>
      <c r="L77" s="48">
        <f t="shared" si="27"/>
        <v>1320</v>
      </c>
      <c r="M77" s="48">
        <f t="shared" si="27"/>
        <v>1320</v>
      </c>
      <c r="N77" s="48">
        <f t="shared" si="27"/>
        <v>1320</v>
      </c>
      <c r="O77" s="48">
        <f t="shared" si="27"/>
        <v>1320</v>
      </c>
      <c r="P77" s="48">
        <f t="shared" si="27"/>
        <v>1320</v>
      </c>
      <c r="Q77" s="48">
        <f t="shared" si="27"/>
        <v>1320</v>
      </c>
      <c r="R77" s="48">
        <f t="shared" si="27"/>
        <v>1320</v>
      </c>
      <c r="S77" s="48">
        <f t="shared" ref="S77:AY85" si="28">+S53*$C77</f>
        <v>1320</v>
      </c>
      <c r="T77" s="48">
        <f t="shared" si="28"/>
        <v>1320</v>
      </c>
      <c r="U77" s="48">
        <f t="shared" si="28"/>
        <v>1320</v>
      </c>
      <c r="V77" s="48">
        <f t="shared" si="28"/>
        <v>1320</v>
      </c>
      <c r="W77" s="48">
        <f t="shared" si="28"/>
        <v>1320</v>
      </c>
      <c r="X77" s="48">
        <f t="shared" si="28"/>
        <v>1320</v>
      </c>
      <c r="Y77" s="48">
        <f t="shared" si="28"/>
        <v>1320</v>
      </c>
      <c r="Z77" s="48">
        <f t="shared" si="28"/>
        <v>1320</v>
      </c>
      <c r="AA77" s="48">
        <f t="shared" si="28"/>
        <v>1320</v>
      </c>
      <c r="AB77" s="48">
        <f t="shared" si="28"/>
        <v>1320</v>
      </c>
      <c r="AC77" s="48">
        <f t="shared" si="28"/>
        <v>1320</v>
      </c>
      <c r="AD77" s="48">
        <f t="shared" si="28"/>
        <v>1320</v>
      </c>
      <c r="AE77" s="48">
        <f t="shared" si="28"/>
        <v>1320</v>
      </c>
      <c r="AF77" s="48">
        <f t="shared" si="28"/>
        <v>1320</v>
      </c>
      <c r="AG77" s="48">
        <f t="shared" si="28"/>
        <v>1320</v>
      </c>
      <c r="AH77" s="48">
        <f t="shared" si="28"/>
        <v>1320</v>
      </c>
      <c r="AI77" s="48">
        <f t="shared" si="28"/>
        <v>1320</v>
      </c>
      <c r="AJ77" s="48">
        <f t="shared" si="28"/>
        <v>1320</v>
      </c>
      <c r="AK77" s="48">
        <f t="shared" si="28"/>
        <v>1320</v>
      </c>
      <c r="AL77" s="48">
        <f t="shared" si="28"/>
        <v>1320</v>
      </c>
      <c r="AM77" s="48">
        <f t="shared" si="28"/>
        <v>1320</v>
      </c>
      <c r="AN77" s="48">
        <f t="shared" si="28"/>
        <v>1320</v>
      </c>
      <c r="AO77" s="48">
        <f t="shared" si="28"/>
        <v>1320</v>
      </c>
      <c r="AP77" s="48">
        <f t="shared" si="28"/>
        <v>1320</v>
      </c>
      <c r="AQ77" s="48">
        <f t="shared" si="28"/>
        <v>1320</v>
      </c>
      <c r="AR77" s="48">
        <f t="shared" si="28"/>
        <v>1320</v>
      </c>
      <c r="AS77" s="48">
        <f t="shared" si="28"/>
        <v>1320</v>
      </c>
      <c r="AT77" s="48">
        <f t="shared" si="28"/>
        <v>1320</v>
      </c>
      <c r="AU77" s="48">
        <f t="shared" si="28"/>
        <v>1320</v>
      </c>
      <c r="AV77" s="48">
        <f t="shared" si="28"/>
        <v>1320</v>
      </c>
      <c r="AW77" s="48">
        <f t="shared" si="28"/>
        <v>1320</v>
      </c>
      <c r="AX77" s="48">
        <f t="shared" si="28"/>
        <v>1320</v>
      </c>
      <c r="AY77" s="48">
        <f t="shared" si="28"/>
        <v>1320</v>
      </c>
    </row>
    <row r="78" spans="1:130" x14ac:dyDescent="0.25">
      <c r="B78" t="str">
        <f t="shared" si="26"/>
        <v>Prodotto 6</v>
      </c>
      <c r="C78" s="46">
        <v>0.22</v>
      </c>
      <c r="D78" s="48">
        <f t="shared" ref="D78:AI85" si="29">+D54*$C78</f>
        <v>3960</v>
      </c>
      <c r="E78" s="48">
        <f t="shared" si="29"/>
        <v>5280</v>
      </c>
      <c r="F78" s="48">
        <f t="shared" si="29"/>
        <v>-1320</v>
      </c>
      <c r="G78" s="48">
        <f t="shared" si="29"/>
        <v>1320</v>
      </c>
      <c r="H78" s="48">
        <f t="shared" si="29"/>
        <v>1320</v>
      </c>
      <c r="I78" s="48">
        <f t="shared" si="29"/>
        <v>1320</v>
      </c>
      <c r="J78" s="48">
        <f t="shared" si="29"/>
        <v>1320</v>
      </c>
      <c r="K78" s="48">
        <f t="shared" si="29"/>
        <v>1320</v>
      </c>
      <c r="L78" s="48">
        <f t="shared" si="29"/>
        <v>1320</v>
      </c>
      <c r="M78" s="48">
        <f t="shared" si="29"/>
        <v>1320</v>
      </c>
      <c r="N78" s="48">
        <f t="shared" si="29"/>
        <v>1320</v>
      </c>
      <c r="O78" s="48">
        <f t="shared" si="29"/>
        <v>1320</v>
      </c>
      <c r="P78" s="48">
        <f t="shared" si="29"/>
        <v>1320</v>
      </c>
      <c r="Q78" s="48">
        <f t="shared" si="29"/>
        <v>1320</v>
      </c>
      <c r="R78" s="48">
        <f t="shared" si="29"/>
        <v>1320</v>
      </c>
      <c r="S78" s="48">
        <f t="shared" si="29"/>
        <v>1320</v>
      </c>
      <c r="T78" s="48">
        <f t="shared" si="29"/>
        <v>1320</v>
      </c>
      <c r="U78" s="48">
        <f t="shared" si="29"/>
        <v>1320</v>
      </c>
      <c r="V78" s="48">
        <f t="shared" si="29"/>
        <v>1320</v>
      </c>
      <c r="W78" s="48">
        <f t="shared" si="29"/>
        <v>1320</v>
      </c>
      <c r="X78" s="48">
        <f t="shared" si="29"/>
        <v>1320</v>
      </c>
      <c r="Y78" s="48">
        <f t="shared" si="29"/>
        <v>1320</v>
      </c>
      <c r="Z78" s="48">
        <f t="shared" si="29"/>
        <v>1320</v>
      </c>
      <c r="AA78" s="48">
        <f t="shared" si="29"/>
        <v>1320</v>
      </c>
      <c r="AB78" s="48">
        <f t="shared" si="29"/>
        <v>1320</v>
      </c>
      <c r="AC78" s="48">
        <f t="shared" si="29"/>
        <v>1320</v>
      </c>
      <c r="AD78" s="48">
        <f t="shared" si="29"/>
        <v>1320</v>
      </c>
      <c r="AE78" s="48">
        <f t="shared" si="29"/>
        <v>1320</v>
      </c>
      <c r="AF78" s="48">
        <f t="shared" si="29"/>
        <v>1320</v>
      </c>
      <c r="AG78" s="48">
        <f t="shared" si="29"/>
        <v>1320</v>
      </c>
      <c r="AH78" s="48">
        <f t="shared" si="29"/>
        <v>1320</v>
      </c>
      <c r="AI78" s="48">
        <f t="shared" si="29"/>
        <v>1320</v>
      </c>
      <c r="AJ78" s="48">
        <f t="shared" si="28"/>
        <v>1320</v>
      </c>
      <c r="AK78" s="48">
        <f t="shared" si="28"/>
        <v>1320</v>
      </c>
      <c r="AL78" s="48">
        <f t="shared" si="28"/>
        <v>1320</v>
      </c>
      <c r="AM78" s="48">
        <f t="shared" si="28"/>
        <v>1320</v>
      </c>
      <c r="AN78" s="48">
        <f t="shared" si="28"/>
        <v>1320</v>
      </c>
      <c r="AO78" s="48">
        <f t="shared" si="28"/>
        <v>1320</v>
      </c>
      <c r="AP78" s="48">
        <f t="shared" si="28"/>
        <v>1320</v>
      </c>
      <c r="AQ78" s="48">
        <f t="shared" si="28"/>
        <v>1320</v>
      </c>
      <c r="AR78" s="48">
        <f t="shared" si="28"/>
        <v>1320</v>
      </c>
      <c r="AS78" s="48">
        <f t="shared" si="28"/>
        <v>1320</v>
      </c>
      <c r="AT78" s="48">
        <f t="shared" si="28"/>
        <v>1320</v>
      </c>
      <c r="AU78" s="48">
        <f t="shared" si="28"/>
        <v>1320</v>
      </c>
      <c r="AV78" s="48">
        <f t="shared" si="28"/>
        <v>1320</v>
      </c>
      <c r="AW78" s="48">
        <f t="shared" si="28"/>
        <v>1320</v>
      </c>
      <c r="AX78" s="48">
        <f t="shared" si="28"/>
        <v>1320</v>
      </c>
      <c r="AY78" s="48">
        <f t="shared" si="28"/>
        <v>1320</v>
      </c>
    </row>
    <row r="79" spans="1:130" x14ac:dyDescent="0.25">
      <c r="B79" t="str">
        <f t="shared" si="26"/>
        <v>Prodotto 7</v>
      </c>
      <c r="C79" s="46">
        <v>0.22</v>
      </c>
      <c r="D79" s="48">
        <f t="shared" si="29"/>
        <v>3960</v>
      </c>
      <c r="E79" s="48">
        <f t="shared" si="29"/>
        <v>1320</v>
      </c>
      <c r="F79" s="48">
        <f t="shared" si="29"/>
        <v>1320</v>
      </c>
      <c r="G79" s="48">
        <f t="shared" si="29"/>
        <v>1320</v>
      </c>
      <c r="H79" s="48">
        <f t="shared" si="29"/>
        <v>1320</v>
      </c>
      <c r="I79" s="48">
        <f t="shared" si="29"/>
        <v>1320</v>
      </c>
      <c r="J79" s="48">
        <f t="shared" si="29"/>
        <v>1320</v>
      </c>
      <c r="K79" s="48">
        <f t="shared" si="29"/>
        <v>1320</v>
      </c>
      <c r="L79" s="48">
        <f t="shared" si="29"/>
        <v>1320</v>
      </c>
      <c r="M79" s="48">
        <f t="shared" si="29"/>
        <v>1320</v>
      </c>
      <c r="N79" s="48">
        <f t="shared" si="29"/>
        <v>1320</v>
      </c>
      <c r="O79" s="48">
        <f t="shared" si="29"/>
        <v>1320</v>
      </c>
      <c r="P79" s="48">
        <f t="shared" si="29"/>
        <v>1320</v>
      </c>
      <c r="Q79" s="48">
        <f t="shared" si="29"/>
        <v>1320</v>
      </c>
      <c r="R79" s="48">
        <f t="shared" si="29"/>
        <v>1320</v>
      </c>
      <c r="S79" s="48">
        <f t="shared" si="29"/>
        <v>1320</v>
      </c>
      <c r="T79" s="48">
        <f t="shared" si="29"/>
        <v>1320</v>
      </c>
      <c r="U79" s="48">
        <f t="shared" si="29"/>
        <v>1320</v>
      </c>
      <c r="V79" s="48">
        <f t="shared" si="29"/>
        <v>1320</v>
      </c>
      <c r="W79" s="48">
        <f t="shared" si="29"/>
        <v>1320</v>
      </c>
      <c r="X79" s="48">
        <f t="shared" si="29"/>
        <v>1320</v>
      </c>
      <c r="Y79" s="48">
        <f t="shared" si="29"/>
        <v>1320</v>
      </c>
      <c r="Z79" s="48">
        <f t="shared" si="29"/>
        <v>1320</v>
      </c>
      <c r="AA79" s="48">
        <f t="shared" si="29"/>
        <v>1320</v>
      </c>
      <c r="AB79" s="48">
        <f t="shared" si="29"/>
        <v>1320</v>
      </c>
      <c r="AC79" s="48">
        <f t="shared" si="29"/>
        <v>1320</v>
      </c>
      <c r="AD79" s="48">
        <f t="shared" si="29"/>
        <v>1320</v>
      </c>
      <c r="AE79" s="48">
        <f t="shared" si="29"/>
        <v>1320</v>
      </c>
      <c r="AF79" s="48">
        <f t="shared" si="29"/>
        <v>1320</v>
      </c>
      <c r="AG79" s="48">
        <f t="shared" si="29"/>
        <v>1320</v>
      </c>
      <c r="AH79" s="48">
        <f t="shared" si="29"/>
        <v>1320</v>
      </c>
      <c r="AI79" s="48">
        <f t="shared" si="29"/>
        <v>1320</v>
      </c>
      <c r="AJ79" s="48">
        <f t="shared" si="28"/>
        <v>1320</v>
      </c>
      <c r="AK79" s="48">
        <f t="shared" si="28"/>
        <v>1320</v>
      </c>
      <c r="AL79" s="48">
        <f t="shared" si="28"/>
        <v>1320</v>
      </c>
      <c r="AM79" s="48">
        <f t="shared" si="28"/>
        <v>1320</v>
      </c>
      <c r="AN79" s="48">
        <f t="shared" si="28"/>
        <v>1320</v>
      </c>
      <c r="AO79" s="48">
        <f t="shared" si="28"/>
        <v>1320</v>
      </c>
      <c r="AP79" s="48">
        <f t="shared" si="28"/>
        <v>1320</v>
      </c>
      <c r="AQ79" s="48">
        <f t="shared" si="28"/>
        <v>1320</v>
      </c>
      <c r="AR79" s="48">
        <f t="shared" si="28"/>
        <v>1320</v>
      </c>
      <c r="AS79" s="48">
        <f t="shared" si="28"/>
        <v>1320</v>
      </c>
      <c r="AT79" s="48">
        <f t="shared" si="28"/>
        <v>1320</v>
      </c>
      <c r="AU79" s="48">
        <f t="shared" si="28"/>
        <v>1320</v>
      </c>
      <c r="AV79" s="48">
        <f t="shared" si="28"/>
        <v>1320</v>
      </c>
      <c r="AW79" s="48">
        <f t="shared" si="28"/>
        <v>1320</v>
      </c>
      <c r="AX79" s="48">
        <f t="shared" si="28"/>
        <v>1320</v>
      </c>
      <c r="AY79" s="48">
        <f t="shared" si="28"/>
        <v>1320</v>
      </c>
    </row>
    <row r="80" spans="1:130" x14ac:dyDescent="0.25">
      <c r="B80" t="str">
        <f t="shared" si="26"/>
        <v>Prodotto 8</v>
      </c>
      <c r="C80" s="46">
        <v>0.22</v>
      </c>
      <c r="D80" s="48">
        <f t="shared" si="29"/>
        <v>3960</v>
      </c>
      <c r="E80" s="48">
        <f t="shared" si="29"/>
        <v>1320</v>
      </c>
      <c r="F80" s="48">
        <f t="shared" si="29"/>
        <v>1320</v>
      </c>
      <c r="G80" s="48">
        <f t="shared" si="29"/>
        <v>1320</v>
      </c>
      <c r="H80" s="48">
        <f t="shared" si="29"/>
        <v>1320</v>
      </c>
      <c r="I80" s="48">
        <f t="shared" si="29"/>
        <v>1320</v>
      </c>
      <c r="J80" s="48">
        <f t="shared" si="29"/>
        <v>1320</v>
      </c>
      <c r="K80" s="48">
        <f t="shared" si="29"/>
        <v>1320</v>
      </c>
      <c r="L80" s="48">
        <f t="shared" si="29"/>
        <v>1320</v>
      </c>
      <c r="M80" s="48">
        <f t="shared" si="29"/>
        <v>1320</v>
      </c>
      <c r="N80" s="48">
        <f t="shared" si="29"/>
        <v>1320</v>
      </c>
      <c r="O80" s="48">
        <f t="shared" si="29"/>
        <v>1320</v>
      </c>
      <c r="P80" s="48">
        <f t="shared" si="29"/>
        <v>1320</v>
      </c>
      <c r="Q80" s="48">
        <f t="shared" si="29"/>
        <v>1320</v>
      </c>
      <c r="R80" s="48">
        <f t="shared" si="29"/>
        <v>1320</v>
      </c>
      <c r="S80" s="48">
        <f t="shared" si="29"/>
        <v>1320</v>
      </c>
      <c r="T80" s="48">
        <f t="shared" si="29"/>
        <v>1320</v>
      </c>
      <c r="U80" s="48">
        <f t="shared" si="29"/>
        <v>1320</v>
      </c>
      <c r="V80" s="48">
        <f t="shared" si="29"/>
        <v>1320</v>
      </c>
      <c r="W80" s="48">
        <f t="shared" si="29"/>
        <v>1320</v>
      </c>
      <c r="X80" s="48">
        <f t="shared" si="29"/>
        <v>1320</v>
      </c>
      <c r="Y80" s="48">
        <f t="shared" si="29"/>
        <v>1320</v>
      </c>
      <c r="Z80" s="48">
        <f t="shared" si="29"/>
        <v>1320</v>
      </c>
      <c r="AA80" s="48">
        <f t="shared" si="29"/>
        <v>1320</v>
      </c>
      <c r="AB80" s="48">
        <f t="shared" si="29"/>
        <v>1320</v>
      </c>
      <c r="AC80" s="48">
        <f t="shared" si="29"/>
        <v>1320</v>
      </c>
      <c r="AD80" s="48">
        <f t="shared" si="29"/>
        <v>1320</v>
      </c>
      <c r="AE80" s="48">
        <f t="shared" si="29"/>
        <v>1320</v>
      </c>
      <c r="AF80" s="48">
        <f t="shared" si="29"/>
        <v>1320</v>
      </c>
      <c r="AG80" s="48">
        <f t="shared" si="29"/>
        <v>1320</v>
      </c>
      <c r="AH80" s="48">
        <f t="shared" si="29"/>
        <v>1320</v>
      </c>
      <c r="AI80" s="48">
        <f t="shared" si="29"/>
        <v>1320</v>
      </c>
      <c r="AJ80" s="48">
        <f t="shared" si="28"/>
        <v>1320</v>
      </c>
      <c r="AK80" s="48">
        <f t="shared" si="28"/>
        <v>1320</v>
      </c>
      <c r="AL80" s="48">
        <f t="shared" si="28"/>
        <v>1320</v>
      </c>
      <c r="AM80" s="48">
        <f t="shared" si="28"/>
        <v>1320</v>
      </c>
      <c r="AN80" s="48">
        <f t="shared" si="28"/>
        <v>1320</v>
      </c>
      <c r="AO80" s="48">
        <f t="shared" si="28"/>
        <v>1320</v>
      </c>
      <c r="AP80" s="48">
        <f t="shared" si="28"/>
        <v>1320</v>
      </c>
      <c r="AQ80" s="48">
        <f t="shared" si="28"/>
        <v>1320</v>
      </c>
      <c r="AR80" s="48">
        <f t="shared" si="28"/>
        <v>1320</v>
      </c>
      <c r="AS80" s="48">
        <f t="shared" si="28"/>
        <v>1320</v>
      </c>
      <c r="AT80" s="48">
        <f t="shared" si="28"/>
        <v>1320</v>
      </c>
      <c r="AU80" s="48">
        <f t="shared" si="28"/>
        <v>1320</v>
      </c>
      <c r="AV80" s="48">
        <f t="shared" si="28"/>
        <v>1320</v>
      </c>
      <c r="AW80" s="48">
        <f t="shared" si="28"/>
        <v>1320</v>
      </c>
      <c r="AX80" s="48">
        <f t="shared" si="28"/>
        <v>1320</v>
      </c>
      <c r="AY80" s="48">
        <f t="shared" si="28"/>
        <v>1320</v>
      </c>
    </row>
    <row r="81" spans="1:130" x14ac:dyDescent="0.25">
      <c r="B81" t="str">
        <f t="shared" si="26"/>
        <v>Prodotto 9</v>
      </c>
      <c r="C81" s="46">
        <v>0.22</v>
      </c>
      <c r="D81" s="48">
        <f t="shared" si="29"/>
        <v>3960</v>
      </c>
      <c r="E81" s="48">
        <f t="shared" si="29"/>
        <v>1320</v>
      </c>
      <c r="F81" s="48">
        <f t="shared" si="29"/>
        <v>1320</v>
      </c>
      <c r="G81" s="48">
        <f t="shared" si="29"/>
        <v>1320</v>
      </c>
      <c r="H81" s="48">
        <f t="shared" si="29"/>
        <v>1320</v>
      </c>
      <c r="I81" s="48">
        <f t="shared" si="29"/>
        <v>1320</v>
      </c>
      <c r="J81" s="48">
        <f t="shared" si="29"/>
        <v>1320</v>
      </c>
      <c r="K81" s="48">
        <f t="shared" si="29"/>
        <v>1320</v>
      </c>
      <c r="L81" s="48">
        <f t="shared" si="29"/>
        <v>1320</v>
      </c>
      <c r="M81" s="48">
        <f t="shared" si="29"/>
        <v>1320</v>
      </c>
      <c r="N81" s="48">
        <f t="shared" si="29"/>
        <v>1320</v>
      </c>
      <c r="O81" s="48">
        <f t="shared" si="29"/>
        <v>1320</v>
      </c>
      <c r="P81" s="48">
        <f t="shared" si="29"/>
        <v>1320</v>
      </c>
      <c r="Q81" s="48">
        <f t="shared" si="29"/>
        <v>1320</v>
      </c>
      <c r="R81" s="48">
        <f t="shared" si="29"/>
        <v>1320</v>
      </c>
      <c r="S81" s="48">
        <f t="shared" si="29"/>
        <v>1320</v>
      </c>
      <c r="T81" s="48">
        <f t="shared" si="29"/>
        <v>1320</v>
      </c>
      <c r="U81" s="48">
        <f t="shared" si="29"/>
        <v>1320</v>
      </c>
      <c r="V81" s="48">
        <f t="shared" si="29"/>
        <v>1320</v>
      </c>
      <c r="W81" s="48">
        <f t="shared" si="29"/>
        <v>1320</v>
      </c>
      <c r="X81" s="48">
        <f t="shared" si="29"/>
        <v>1320</v>
      </c>
      <c r="Y81" s="48">
        <f t="shared" si="29"/>
        <v>1320</v>
      </c>
      <c r="Z81" s="48">
        <f t="shared" si="29"/>
        <v>1320</v>
      </c>
      <c r="AA81" s="48">
        <f t="shared" si="29"/>
        <v>1320</v>
      </c>
      <c r="AB81" s="48">
        <f t="shared" si="29"/>
        <v>1320</v>
      </c>
      <c r="AC81" s="48">
        <f t="shared" si="29"/>
        <v>1320</v>
      </c>
      <c r="AD81" s="48">
        <f t="shared" si="29"/>
        <v>1320</v>
      </c>
      <c r="AE81" s="48">
        <f t="shared" si="29"/>
        <v>1320</v>
      </c>
      <c r="AF81" s="48">
        <f t="shared" si="29"/>
        <v>1320</v>
      </c>
      <c r="AG81" s="48">
        <f t="shared" si="29"/>
        <v>1320</v>
      </c>
      <c r="AH81" s="48">
        <f t="shared" si="29"/>
        <v>1320</v>
      </c>
      <c r="AI81" s="48">
        <f t="shared" si="29"/>
        <v>1320</v>
      </c>
      <c r="AJ81" s="48">
        <f t="shared" si="28"/>
        <v>1320</v>
      </c>
      <c r="AK81" s="48">
        <f t="shared" si="28"/>
        <v>1320</v>
      </c>
      <c r="AL81" s="48">
        <f t="shared" si="28"/>
        <v>1320</v>
      </c>
      <c r="AM81" s="48">
        <f t="shared" si="28"/>
        <v>1320</v>
      </c>
      <c r="AN81" s="48">
        <f t="shared" si="28"/>
        <v>1320</v>
      </c>
      <c r="AO81" s="48">
        <f t="shared" si="28"/>
        <v>1320</v>
      </c>
      <c r="AP81" s="48">
        <f t="shared" si="28"/>
        <v>1320</v>
      </c>
      <c r="AQ81" s="48">
        <f t="shared" si="28"/>
        <v>1320</v>
      </c>
      <c r="AR81" s="48">
        <f t="shared" si="28"/>
        <v>1320</v>
      </c>
      <c r="AS81" s="48">
        <f t="shared" si="28"/>
        <v>1320</v>
      </c>
      <c r="AT81" s="48">
        <f t="shared" si="28"/>
        <v>1320</v>
      </c>
      <c r="AU81" s="48">
        <f t="shared" si="28"/>
        <v>1320</v>
      </c>
      <c r="AV81" s="48">
        <f t="shared" si="28"/>
        <v>1320</v>
      </c>
      <c r="AW81" s="48">
        <f t="shared" si="28"/>
        <v>1320</v>
      </c>
      <c r="AX81" s="48">
        <f t="shared" si="28"/>
        <v>1320</v>
      </c>
      <c r="AY81" s="48">
        <f t="shared" si="28"/>
        <v>1320</v>
      </c>
    </row>
    <row r="82" spans="1:130" x14ac:dyDescent="0.25">
      <c r="B82" t="str">
        <f t="shared" si="26"/>
        <v>Prodotto 10</v>
      </c>
      <c r="C82" s="46">
        <v>0.22</v>
      </c>
      <c r="D82" s="48">
        <f t="shared" si="29"/>
        <v>3960</v>
      </c>
      <c r="E82" s="48">
        <f t="shared" si="29"/>
        <v>1320</v>
      </c>
      <c r="F82" s="48">
        <f t="shared" si="29"/>
        <v>1320</v>
      </c>
      <c r="G82" s="48">
        <f t="shared" si="29"/>
        <v>1320</v>
      </c>
      <c r="H82" s="48">
        <f t="shared" si="29"/>
        <v>1320</v>
      </c>
      <c r="I82" s="48">
        <f t="shared" si="29"/>
        <v>1320</v>
      </c>
      <c r="J82" s="48">
        <f t="shared" si="29"/>
        <v>1320</v>
      </c>
      <c r="K82" s="48">
        <f t="shared" si="29"/>
        <v>1320</v>
      </c>
      <c r="L82" s="48">
        <f t="shared" si="29"/>
        <v>1320</v>
      </c>
      <c r="M82" s="48">
        <f t="shared" si="29"/>
        <v>1320</v>
      </c>
      <c r="N82" s="48">
        <f t="shared" si="29"/>
        <v>1320</v>
      </c>
      <c r="O82" s="48">
        <f t="shared" si="29"/>
        <v>1320</v>
      </c>
      <c r="P82" s="48">
        <f t="shared" si="29"/>
        <v>1320</v>
      </c>
      <c r="Q82" s="48">
        <f t="shared" si="29"/>
        <v>1320</v>
      </c>
      <c r="R82" s="48">
        <f t="shared" si="29"/>
        <v>1320</v>
      </c>
      <c r="S82" s="48">
        <f t="shared" si="29"/>
        <v>1320</v>
      </c>
      <c r="T82" s="48">
        <f t="shared" si="29"/>
        <v>1320</v>
      </c>
      <c r="U82" s="48">
        <f t="shared" si="29"/>
        <v>1320</v>
      </c>
      <c r="V82" s="48">
        <f t="shared" si="29"/>
        <v>1320</v>
      </c>
      <c r="W82" s="48">
        <f t="shared" si="29"/>
        <v>1320</v>
      </c>
      <c r="X82" s="48">
        <f t="shared" si="29"/>
        <v>1320</v>
      </c>
      <c r="Y82" s="48">
        <f t="shared" si="29"/>
        <v>1320</v>
      </c>
      <c r="Z82" s="48">
        <f t="shared" si="29"/>
        <v>1320</v>
      </c>
      <c r="AA82" s="48">
        <f t="shared" si="29"/>
        <v>1320</v>
      </c>
      <c r="AB82" s="48">
        <f t="shared" si="29"/>
        <v>1320</v>
      </c>
      <c r="AC82" s="48">
        <f t="shared" si="29"/>
        <v>1320</v>
      </c>
      <c r="AD82" s="48">
        <f t="shared" si="29"/>
        <v>1320</v>
      </c>
      <c r="AE82" s="48">
        <f t="shared" si="29"/>
        <v>1320</v>
      </c>
      <c r="AF82" s="48">
        <f t="shared" si="29"/>
        <v>1320</v>
      </c>
      <c r="AG82" s="48">
        <f t="shared" si="29"/>
        <v>1320</v>
      </c>
      <c r="AH82" s="48">
        <f t="shared" si="29"/>
        <v>1320</v>
      </c>
      <c r="AI82" s="48">
        <f t="shared" si="29"/>
        <v>1320</v>
      </c>
      <c r="AJ82" s="48">
        <f t="shared" si="28"/>
        <v>1320</v>
      </c>
      <c r="AK82" s="48">
        <f t="shared" si="28"/>
        <v>1320</v>
      </c>
      <c r="AL82" s="48">
        <f t="shared" si="28"/>
        <v>1320</v>
      </c>
      <c r="AM82" s="48">
        <f t="shared" si="28"/>
        <v>1320</v>
      </c>
      <c r="AN82" s="48">
        <f t="shared" si="28"/>
        <v>1320</v>
      </c>
      <c r="AO82" s="48">
        <f t="shared" si="28"/>
        <v>1320</v>
      </c>
      <c r="AP82" s="48">
        <f t="shared" si="28"/>
        <v>1320</v>
      </c>
      <c r="AQ82" s="48">
        <f t="shared" si="28"/>
        <v>1320</v>
      </c>
      <c r="AR82" s="48">
        <f t="shared" si="28"/>
        <v>1320</v>
      </c>
      <c r="AS82" s="48">
        <f t="shared" si="28"/>
        <v>1320</v>
      </c>
      <c r="AT82" s="48">
        <f t="shared" si="28"/>
        <v>1320</v>
      </c>
      <c r="AU82" s="48">
        <f t="shared" si="28"/>
        <v>1320</v>
      </c>
      <c r="AV82" s="48">
        <f t="shared" si="28"/>
        <v>1320</v>
      </c>
      <c r="AW82" s="48">
        <f t="shared" si="28"/>
        <v>1320</v>
      </c>
      <c r="AX82" s="48">
        <f t="shared" si="28"/>
        <v>1320</v>
      </c>
      <c r="AY82" s="48">
        <f t="shared" si="28"/>
        <v>1320</v>
      </c>
    </row>
    <row r="83" spans="1:130" x14ac:dyDescent="0.25">
      <c r="B83" t="str">
        <f t="shared" si="26"/>
        <v>Prodotto 11</v>
      </c>
      <c r="C83" s="46">
        <v>0.22</v>
      </c>
      <c r="D83" s="48">
        <f t="shared" si="29"/>
        <v>3960</v>
      </c>
      <c r="E83" s="48">
        <f t="shared" si="29"/>
        <v>1320</v>
      </c>
      <c r="F83" s="48">
        <f t="shared" si="29"/>
        <v>1320</v>
      </c>
      <c r="G83" s="48">
        <f t="shared" si="29"/>
        <v>17160</v>
      </c>
      <c r="H83" s="48">
        <f t="shared" si="29"/>
        <v>-9240</v>
      </c>
      <c r="I83" s="48">
        <f t="shared" si="29"/>
        <v>1320</v>
      </c>
      <c r="J83" s="48">
        <f t="shared" si="29"/>
        <v>1320</v>
      </c>
      <c r="K83" s="48">
        <f t="shared" si="29"/>
        <v>1320</v>
      </c>
      <c r="L83" s="48">
        <f t="shared" si="29"/>
        <v>1320</v>
      </c>
      <c r="M83" s="48">
        <f t="shared" si="29"/>
        <v>1320</v>
      </c>
      <c r="N83" s="48">
        <f t="shared" si="29"/>
        <v>1320</v>
      </c>
      <c r="O83" s="48">
        <f t="shared" si="29"/>
        <v>1320</v>
      </c>
      <c r="P83" s="48">
        <f t="shared" si="29"/>
        <v>1320</v>
      </c>
      <c r="Q83" s="48">
        <f t="shared" si="29"/>
        <v>1320</v>
      </c>
      <c r="R83" s="48">
        <f t="shared" si="29"/>
        <v>1320</v>
      </c>
      <c r="S83" s="48">
        <f t="shared" si="29"/>
        <v>1320</v>
      </c>
      <c r="T83" s="48">
        <f t="shared" si="29"/>
        <v>1320</v>
      </c>
      <c r="U83" s="48">
        <f t="shared" si="29"/>
        <v>1320</v>
      </c>
      <c r="V83" s="48">
        <f t="shared" si="29"/>
        <v>1320</v>
      </c>
      <c r="W83" s="48">
        <f t="shared" si="29"/>
        <v>1320</v>
      </c>
      <c r="X83" s="48">
        <f t="shared" si="29"/>
        <v>1320</v>
      </c>
      <c r="Y83" s="48">
        <f t="shared" si="29"/>
        <v>1320</v>
      </c>
      <c r="Z83" s="48">
        <f t="shared" si="29"/>
        <v>1320</v>
      </c>
      <c r="AA83" s="48">
        <f t="shared" si="29"/>
        <v>1320</v>
      </c>
      <c r="AB83" s="48">
        <f t="shared" si="29"/>
        <v>1320</v>
      </c>
      <c r="AC83" s="48">
        <f t="shared" si="29"/>
        <v>1320</v>
      </c>
      <c r="AD83" s="48">
        <f t="shared" si="29"/>
        <v>1320</v>
      </c>
      <c r="AE83" s="48">
        <f t="shared" si="29"/>
        <v>1320</v>
      </c>
      <c r="AF83" s="48">
        <f t="shared" si="29"/>
        <v>1320</v>
      </c>
      <c r="AG83" s="48">
        <f t="shared" si="29"/>
        <v>1320</v>
      </c>
      <c r="AH83" s="48">
        <f t="shared" si="29"/>
        <v>1320</v>
      </c>
      <c r="AI83" s="48">
        <f t="shared" si="29"/>
        <v>1320</v>
      </c>
      <c r="AJ83" s="48">
        <f t="shared" si="28"/>
        <v>1320</v>
      </c>
      <c r="AK83" s="48">
        <f t="shared" si="28"/>
        <v>1320</v>
      </c>
      <c r="AL83" s="48">
        <f t="shared" si="28"/>
        <v>1320</v>
      </c>
      <c r="AM83" s="48">
        <f t="shared" si="28"/>
        <v>1320</v>
      </c>
      <c r="AN83" s="48">
        <f t="shared" si="28"/>
        <v>1320</v>
      </c>
      <c r="AO83" s="48">
        <f t="shared" si="28"/>
        <v>1320</v>
      </c>
      <c r="AP83" s="48">
        <f t="shared" si="28"/>
        <v>1320</v>
      </c>
      <c r="AQ83" s="48">
        <f t="shared" si="28"/>
        <v>1320</v>
      </c>
      <c r="AR83" s="48">
        <f t="shared" si="28"/>
        <v>1320</v>
      </c>
      <c r="AS83" s="48">
        <f t="shared" si="28"/>
        <v>1320</v>
      </c>
      <c r="AT83" s="48">
        <f t="shared" si="28"/>
        <v>1320</v>
      </c>
      <c r="AU83" s="48">
        <f t="shared" si="28"/>
        <v>1320</v>
      </c>
      <c r="AV83" s="48">
        <f t="shared" si="28"/>
        <v>1320</v>
      </c>
      <c r="AW83" s="48">
        <f t="shared" si="28"/>
        <v>1320</v>
      </c>
      <c r="AX83" s="48">
        <f t="shared" si="28"/>
        <v>1320</v>
      </c>
      <c r="AY83" s="48">
        <f t="shared" si="28"/>
        <v>1320</v>
      </c>
    </row>
    <row r="84" spans="1:130" x14ac:dyDescent="0.25">
      <c r="B84" t="str">
        <f t="shared" si="26"/>
        <v>Prodotto 12</v>
      </c>
      <c r="C84" s="46">
        <v>0.22</v>
      </c>
      <c r="D84" s="48">
        <f t="shared" si="29"/>
        <v>3960</v>
      </c>
      <c r="E84" s="48">
        <f t="shared" si="29"/>
        <v>1320</v>
      </c>
      <c r="F84" s="48">
        <f t="shared" si="29"/>
        <v>1320</v>
      </c>
      <c r="G84" s="48">
        <f t="shared" si="29"/>
        <v>1320</v>
      </c>
      <c r="H84" s="48">
        <f t="shared" si="29"/>
        <v>1320</v>
      </c>
      <c r="I84" s="48">
        <f t="shared" si="29"/>
        <v>1320</v>
      </c>
      <c r="J84" s="48">
        <f t="shared" si="29"/>
        <v>1320</v>
      </c>
      <c r="K84" s="48">
        <f t="shared" si="29"/>
        <v>1320</v>
      </c>
      <c r="L84" s="48">
        <f t="shared" si="29"/>
        <v>1320</v>
      </c>
      <c r="M84" s="48">
        <f t="shared" si="29"/>
        <v>1320</v>
      </c>
      <c r="N84" s="48">
        <f t="shared" si="29"/>
        <v>1320</v>
      </c>
      <c r="O84" s="48">
        <f t="shared" si="29"/>
        <v>1320</v>
      </c>
      <c r="P84" s="48">
        <f t="shared" si="29"/>
        <v>1320</v>
      </c>
      <c r="Q84" s="48">
        <f t="shared" si="29"/>
        <v>1320</v>
      </c>
      <c r="R84" s="48">
        <f t="shared" si="29"/>
        <v>1320</v>
      </c>
      <c r="S84" s="48">
        <f t="shared" si="29"/>
        <v>1320</v>
      </c>
      <c r="T84" s="48">
        <f t="shared" si="29"/>
        <v>1320</v>
      </c>
      <c r="U84" s="48">
        <f t="shared" si="29"/>
        <v>1320</v>
      </c>
      <c r="V84" s="48">
        <f t="shared" si="29"/>
        <v>1320</v>
      </c>
      <c r="W84" s="48">
        <f t="shared" si="29"/>
        <v>1320</v>
      </c>
      <c r="X84" s="48">
        <f t="shared" si="29"/>
        <v>1320</v>
      </c>
      <c r="Y84" s="48">
        <f t="shared" si="29"/>
        <v>1320</v>
      </c>
      <c r="Z84" s="48">
        <f t="shared" si="29"/>
        <v>1320</v>
      </c>
      <c r="AA84" s="48">
        <f t="shared" si="29"/>
        <v>1320</v>
      </c>
      <c r="AB84" s="48">
        <f t="shared" si="29"/>
        <v>1320</v>
      </c>
      <c r="AC84" s="48">
        <f t="shared" si="29"/>
        <v>1320</v>
      </c>
      <c r="AD84" s="48">
        <f t="shared" si="29"/>
        <v>1320</v>
      </c>
      <c r="AE84" s="48">
        <f t="shared" si="29"/>
        <v>1320</v>
      </c>
      <c r="AF84" s="48">
        <f t="shared" si="29"/>
        <v>1320</v>
      </c>
      <c r="AG84" s="48">
        <f t="shared" si="29"/>
        <v>1320</v>
      </c>
      <c r="AH84" s="48">
        <f t="shared" si="29"/>
        <v>1320</v>
      </c>
      <c r="AI84" s="48">
        <f t="shared" si="29"/>
        <v>1320</v>
      </c>
      <c r="AJ84" s="48">
        <f t="shared" si="28"/>
        <v>1320</v>
      </c>
      <c r="AK84" s="48">
        <f t="shared" si="28"/>
        <v>1320</v>
      </c>
      <c r="AL84" s="48">
        <f t="shared" si="28"/>
        <v>1320</v>
      </c>
      <c r="AM84" s="48">
        <f t="shared" si="28"/>
        <v>1320</v>
      </c>
      <c r="AN84" s="48">
        <f t="shared" si="28"/>
        <v>1320</v>
      </c>
      <c r="AO84" s="48">
        <f t="shared" si="28"/>
        <v>1320</v>
      </c>
      <c r="AP84" s="48">
        <f t="shared" si="28"/>
        <v>1320</v>
      </c>
      <c r="AQ84" s="48">
        <f t="shared" si="28"/>
        <v>1320</v>
      </c>
      <c r="AR84" s="48">
        <f t="shared" si="28"/>
        <v>1320</v>
      </c>
      <c r="AS84" s="48">
        <f t="shared" si="28"/>
        <v>1320</v>
      </c>
      <c r="AT84" s="48">
        <f t="shared" si="28"/>
        <v>1320</v>
      </c>
      <c r="AU84" s="48">
        <f t="shared" si="28"/>
        <v>1320</v>
      </c>
      <c r="AV84" s="48">
        <f t="shared" si="28"/>
        <v>1320</v>
      </c>
      <c r="AW84" s="48">
        <f t="shared" si="28"/>
        <v>1320</v>
      </c>
      <c r="AX84" s="48">
        <f t="shared" si="28"/>
        <v>1320</v>
      </c>
      <c r="AY84" s="48">
        <f t="shared" si="28"/>
        <v>1320</v>
      </c>
    </row>
    <row r="85" spans="1:130" x14ac:dyDescent="0.25">
      <c r="B85" t="str">
        <f t="shared" si="26"/>
        <v>Prodotto 13</v>
      </c>
      <c r="C85" s="46">
        <v>0.22</v>
      </c>
      <c r="D85" s="48">
        <f t="shared" si="29"/>
        <v>3960</v>
      </c>
      <c r="E85" s="48">
        <f t="shared" si="29"/>
        <v>1320</v>
      </c>
      <c r="F85" s="48">
        <f t="shared" si="29"/>
        <v>1320</v>
      </c>
      <c r="G85" s="48">
        <f t="shared" si="29"/>
        <v>1320</v>
      </c>
      <c r="H85" s="48">
        <f t="shared" si="29"/>
        <v>1320</v>
      </c>
      <c r="I85" s="48">
        <f t="shared" si="29"/>
        <v>1320</v>
      </c>
      <c r="J85" s="48">
        <f t="shared" si="29"/>
        <v>1320</v>
      </c>
      <c r="K85" s="48">
        <f t="shared" si="29"/>
        <v>1320</v>
      </c>
      <c r="L85" s="48">
        <f t="shared" si="29"/>
        <v>1320</v>
      </c>
      <c r="M85" s="48">
        <f t="shared" si="29"/>
        <v>1320</v>
      </c>
      <c r="N85" s="48">
        <f t="shared" si="29"/>
        <v>1320</v>
      </c>
      <c r="O85" s="48">
        <f t="shared" si="29"/>
        <v>1320</v>
      </c>
      <c r="P85" s="48">
        <f t="shared" si="29"/>
        <v>1320</v>
      </c>
      <c r="Q85" s="48">
        <f t="shared" si="29"/>
        <v>1320</v>
      </c>
      <c r="R85" s="48">
        <f t="shared" si="29"/>
        <v>1320</v>
      </c>
      <c r="S85" s="48">
        <f t="shared" si="29"/>
        <v>1320</v>
      </c>
      <c r="T85" s="48">
        <f t="shared" si="29"/>
        <v>1320</v>
      </c>
      <c r="U85" s="48">
        <f t="shared" si="29"/>
        <v>1320</v>
      </c>
      <c r="V85" s="48">
        <f t="shared" si="29"/>
        <v>1320</v>
      </c>
      <c r="W85" s="48">
        <f t="shared" si="29"/>
        <v>1320</v>
      </c>
      <c r="X85" s="48">
        <f t="shared" si="29"/>
        <v>1320</v>
      </c>
      <c r="Y85" s="48">
        <f t="shared" si="29"/>
        <v>1320</v>
      </c>
      <c r="Z85" s="48">
        <f t="shared" si="29"/>
        <v>1320</v>
      </c>
      <c r="AA85" s="48">
        <f t="shared" si="29"/>
        <v>1320</v>
      </c>
      <c r="AB85" s="48">
        <f t="shared" si="29"/>
        <v>1320</v>
      </c>
      <c r="AC85" s="48">
        <f t="shared" si="29"/>
        <v>1320</v>
      </c>
      <c r="AD85" s="48">
        <f t="shared" si="29"/>
        <v>1320</v>
      </c>
      <c r="AE85" s="48">
        <f t="shared" si="29"/>
        <v>1320</v>
      </c>
      <c r="AF85" s="48">
        <f t="shared" si="29"/>
        <v>1320</v>
      </c>
      <c r="AG85" s="48">
        <f t="shared" si="29"/>
        <v>1320</v>
      </c>
      <c r="AH85" s="48">
        <f t="shared" si="29"/>
        <v>1320</v>
      </c>
      <c r="AI85" s="48">
        <f t="shared" ref="AI85" si="30">+AI61*$C85</f>
        <v>1320</v>
      </c>
      <c r="AJ85" s="48">
        <f t="shared" si="28"/>
        <v>1320</v>
      </c>
      <c r="AK85" s="48">
        <f t="shared" si="28"/>
        <v>1320</v>
      </c>
      <c r="AL85" s="48">
        <f t="shared" si="28"/>
        <v>1320</v>
      </c>
      <c r="AM85" s="48">
        <f t="shared" si="28"/>
        <v>1320</v>
      </c>
      <c r="AN85" s="48">
        <f t="shared" si="28"/>
        <v>1320</v>
      </c>
      <c r="AO85" s="48">
        <f t="shared" si="28"/>
        <v>1320</v>
      </c>
      <c r="AP85" s="48">
        <f t="shared" si="28"/>
        <v>1320</v>
      </c>
      <c r="AQ85" s="48">
        <f t="shared" si="28"/>
        <v>1320</v>
      </c>
      <c r="AR85" s="48">
        <f t="shared" si="28"/>
        <v>1320</v>
      </c>
      <c r="AS85" s="48">
        <f t="shared" si="28"/>
        <v>1320</v>
      </c>
      <c r="AT85" s="48">
        <f t="shared" si="28"/>
        <v>1320</v>
      </c>
      <c r="AU85" s="48">
        <f t="shared" si="28"/>
        <v>1320</v>
      </c>
      <c r="AV85" s="48">
        <f t="shared" si="28"/>
        <v>1320</v>
      </c>
      <c r="AW85" s="48">
        <f t="shared" si="28"/>
        <v>1320</v>
      </c>
      <c r="AX85" s="48">
        <f t="shared" ref="AX85:AY85" si="31">+AX61*$C85</f>
        <v>1320</v>
      </c>
      <c r="AY85" s="48">
        <f t="shared" si="31"/>
        <v>1320</v>
      </c>
    </row>
    <row r="86" spans="1:130" x14ac:dyDescent="0.25">
      <c r="B86" t="str">
        <f t="shared" si="26"/>
        <v>Prodotto 14</v>
      </c>
      <c r="C86" s="46">
        <v>0.22</v>
      </c>
      <c r="D86" s="48">
        <f t="shared" ref="D86:AY90" si="32">+D62*$C86</f>
        <v>3960</v>
      </c>
      <c r="E86" s="48">
        <f t="shared" si="32"/>
        <v>1320</v>
      </c>
      <c r="F86" s="48">
        <f t="shared" si="32"/>
        <v>1320</v>
      </c>
      <c r="G86" s="48">
        <f t="shared" si="32"/>
        <v>1320</v>
      </c>
      <c r="H86" s="48">
        <f t="shared" si="32"/>
        <v>1320</v>
      </c>
      <c r="I86" s="48">
        <f t="shared" si="32"/>
        <v>1320</v>
      </c>
      <c r="J86" s="48">
        <f t="shared" si="32"/>
        <v>1320</v>
      </c>
      <c r="K86" s="48">
        <f t="shared" si="32"/>
        <v>1320</v>
      </c>
      <c r="L86" s="48">
        <f t="shared" si="32"/>
        <v>1320</v>
      </c>
      <c r="M86" s="48">
        <f t="shared" si="32"/>
        <v>1320</v>
      </c>
      <c r="N86" s="48">
        <f t="shared" si="32"/>
        <v>1320</v>
      </c>
      <c r="O86" s="48">
        <f t="shared" si="32"/>
        <v>1320</v>
      </c>
      <c r="P86" s="48">
        <f t="shared" si="32"/>
        <v>1320</v>
      </c>
      <c r="Q86" s="48">
        <f t="shared" si="32"/>
        <v>1320</v>
      </c>
      <c r="R86" s="48">
        <f t="shared" si="32"/>
        <v>1320</v>
      </c>
      <c r="S86" s="48">
        <f t="shared" si="32"/>
        <v>1320</v>
      </c>
      <c r="T86" s="48">
        <f t="shared" si="32"/>
        <v>1320</v>
      </c>
      <c r="U86" s="48">
        <f t="shared" si="32"/>
        <v>1320</v>
      </c>
      <c r="V86" s="48">
        <f t="shared" si="32"/>
        <v>1320</v>
      </c>
      <c r="W86" s="48">
        <f t="shared" si="32"/>
        <v>1320</v>
      </c>
      <c r="X86" s="48">
        <f t="shared" si="32"/>
        <v>1320</v>
      </c>
      <c r="Y86" s="48">
        <f t="shared" si="32"/>
        <v>1320</v>
      </c>
      <c r="Z86" s="48">
        <f t="shared" si="32"/>
        <v>1320</v>
      </c>
      <c r="AA86" s="48">
        <f t="shared" si="32"/>
        <v>1320</v>
      </c>
      <c r="AB86" s="48">
        <f t="shared" si="32"/>
        <v>1320</v>
      </c>
      <c r="AC86" s="48">
        <f t="shared" si="32"/>
        <v>1320</v>
      </c>
      <c r="AD86" s="48">
        <f t="shared" si="32"/>
        <v>1320</v>
      </c>
      <c r="AE86" s="48">
        <f t="shared" si="32"/>
        <v>1320</v>
      </c>
      <c r="AF86" s="48">
        <f t="shared" si="32"/>
        <v>1320</v>
      </c>
      <c r="AG86" s="48">
        <f t="shared" si="32"/>
        <v>1320</v>
      </c>
      <c r="AH86" s="48">
        <f t="shared" si="32"/>
        <v>1320</v>
      </c>
      <c r="AI86" s="48">
        <f t="shared" si="32"/>
        <v>1320</v>
      </c>
      <c r="AJ86" s="48">
        <f t="shared" si="32"/>
        <v>1320</v>
      </c>
      <c r="AK86" s="48">
        <f t="shared" si="32"/>
        <v>1320</v>
      </c>
      <c r="AL86" s="48">
        <f t="shared" si="32"/>
        <v>1320</v>
      </c>
      <c r="AM86" s="48">
        <f t="shared" si="32"/>
        <v>1320</v>
      </c>
      <c r="AN86" s="48">
        <f t="shared" si="32"/>
        <v>1320</v>
      </c>
      <c r="AO86" s="48">
        <f t="shared" si="32"/>
        <v>1320</v>
      </c>
      <c r="AP86" s="48">
        <f t="shared" si="32"/>
        <v>1320</v>
      </c>
      <c r="AQ86" s="48">
        <f t="shared" si="32"/>
        <v>1320</v>
      </c>
      <c r="AR86" s="48">
        <f t="shared" si="32"/>
        <v>1320</v>
      </c>
      <c r="AS86" s="48">
        <f t="shared" si="32"/>
        <v>1320</v>
      </c>
      <c r="AT86" s="48">
        <f t="shared" si="32"/>
        <v>1320</v>
      </c>
      <c r="AU86" s="48">
        <f t="shared" si="32"/>
        <v>1320</v>
      </c>
      <c r="AV86" s="48">
        <f t="shared" si="32"/>
        <v>1320</v>
      </c>
      <c r="AW86" s="48">
        <f t="shared" si="32"/>
        <v>1320</v>
      </c>
      <c r="AX86" s="48">
        <f t="shared" si="32"/>
        <v>1320</v>
      </c>
      <c r="AY86" s="48">
        <f t="shared" si="32"/>
        <v>1320</v>
      </c>
    </row>
    <row r="87" spans="1:130" x14ac:dyDescent="0.25">
      <c r="B87" t="str">
        <f t="shared" si="26"/>
        <v>Prodotto 15</v>
      </c>
      <c r="C87" s="46">
        <v>0.22</v>
      </c>
      <c r="D87" s="48">
        <f t="shared" si="32"/>
        <v>3960</v>
      </c>
      <c r="E87" s="48">
        <f t="shared" si="32"/>
        <v>1320</v>
      </c>
      <c r="F87" s="48">
        <f t="shared" si="32"/>
        <v>1320</v>
      </c>
      <c r="G87" s="48">
        <f t="shared" si="32"/>
        <v>1320</v>
      </c>
      <c r="H87" s="48">
        <f t="shared" si="32"/>
        <v>1320</v>
      </c>
      <c r="I87" s="48">
        <f t="shared" si="32"/>
        <v>1320</v>
      </c>
      <c r="J87" s="48">
        <f t="shared" si="32"/>
        <v>1320</v>
      </c>
      <c r="K87" s="48">
        <f t="shared" si="32"/>
        <v>1320</v>
      </c>
      <c r="L87" s="48">
        <f t="shared" si="32"/>
        <v>1320</v>
      </c>
      <c r="M87" s="48">
        <f t="shared" si="32"/>
        <v>1320</v>
      </c>
      <c r="N87" s="48">
        <f t="shared" si="32"/>
        <v>1320</v>
      </c>
      <c r="O87" s="48">
        <f t="shared" si="32"/>
        <v>1320</v>
      </c>
      <c r="P87" s="48">
        <f t="shared" si="32"/>
        <v>1320</v>
      </c>
      <c r="Q87" s="48">
        <f t="shared" si="32"/>
        <v>1320</v>
      </c>
      <c r="R87" s="48">
        <f t="shared" si="32"/>
        <v>1320</v>
      </c>
      <c r="S87" s="48">
        <f t="shared" si="32"/>
        <v>1320</v>
      </c>
      <c r="T87" s="48">
        <f t="shared" si="32"/>
        <v>1320</v>
      </c>
      <c r="U87" s="48">
        <f t="shared" si="32"/>
        <v>1320</v>
      </c>
      <c r="V87" s="48">
        <f t="shared" si="32"/>
        <v>1320</v>
      </c>
      <c r="W87" s="48">
        <f t="shared" si="32"/>
        <v>1320</v>
      </c>
      <c r="X87" s="48">
        <f t="shared" si="32"/>
        <v>1320</v>
      </c>
      <c r="Y87" s="48">
        <f t="shared" si="32"/>
        <v>1320</v>
      </c>
      <c r="Z87" s="48">
        <f t="shared" si="32"/>
        <v>1320</v>
      </c>
      <c r="AA87" s="48">
        <f t="shared" si="32"/>
        <v>1320</v>
      </c>
      <c r="AB87" s="48">
        <f t="shared" si="32"/>
        <v>1320</v>
      </c>
      <c r="AC87" s="48">
        <f t="shared" si="32"/>
        <v>1320</v>
      </c>
      <c r="AD87" s="48">
        <f t="shared" si="32"/>
        <v>1320</v>
      </c>
      <c r="AE87" s="48">
        <f t="shared" si="32"/>
        <v>1320</v>
      </c>
      <c r="AF87" s="48">
        <f t="shared" si="32"/>
        <v>1320</v>
      </c>
      <c r="AG87" s="48">
        <f t="shared" si="32"/>
        <v>1320</v>
      </c>
      <c r="AH87" s="48">
        <f t="shared" si="32"/>
        <v>1320</v>
      </c>
      <c r="AI87" s="48">
        <f t="shared" si="32"/>
        <v>1320</v>
      </c>
      <c r="AJ87" s="48">
        <f t="shared" si="32"/>
        <v>1320</v>
      </c>
      <c r="AK87" s="48">
        <f t="shared" si="32"/>
        <v>1320</v>
      </c>
      <c r="AL87" s="48">
        <f t="shared" si="32"/>
        <v>1320</v>
      </c>
      <c r="AM87" s="48">
        <f t="shared" si="32"/>
        <v>1320</v>
      </c>
      <c r="AN87" s="48">
        <f t="shared" si="32"/>
        <v>1320</v>
      </c>
      <c r="AO87" s="48">
        <f t="shared" si="32"/>
        <v>1320</v>
      </c>
      <c r="AP87" s="48">
        <f t="shared" si="32"/>
        <v>1320</v>
      </c>
      <c r="AQ87" s="48">
        <f t="shared" si="32"/>
        <v>1320</v>
      </c>
      <c r="AR87" s="48">
        <f t="shared" si="32"/>
        <v>1320</v>
      </c>
      <c r="AS87" s="48">
        <f t="shared" si="32"/>
        <v>1320</v>
      </c>
      <c r="AT87" s="48">
        <f t="shared" si="32"/>
        <v>1320</v>
      </c>
      <c r="AU87" s="48">
        <f t="shared" si="32"/>
        <v>1320</v>
      </c>
      <c r="AV87" s="48">
        <f t="shared" si="32"/>
        <v>1320</v>
      </c>
      <c r="AW87" s="48">
        <f t="shared" si="32"/>
        <v>1320</v>
      </c>
      <c r="AX87" s="48">
        <f t="shared" si="32"/>
        <v>1320</v>
      </c>
      <c r="AY87" s="48">
        <f t="shared" si="32"/>
        <v>1320</v>
      </c>
    </row>
    <row r="88" spans="1:130" x14ac:dyDescent="0.25">
      <c r="B88" t="str">
        <f t="shared" si="26"/>
        <v>Prodotto 16</v>
      </c>
      <c r="C88" s="46">
        <v>0.22</v>
      </c>
      <c r="D88" s="48">
        <f t="shared" si="32"/>
        <v>3960</v>
      </c>
      <c r="E88" s="48">
        <f t="shared" si="32"/>
        <v>1320</v>
      </c>
      <c r="F88" s="48">
        <f t="shared" si="32"/>
        <v>1320</v>
      </c>
      <c r="G88" s="48">
        <f t="shared" si="32"/>
        <v>1320</v>
      </c>
      <c r="H88" s="48">
        <f t="shared" si="32"/>
        <v>1320</v>
      </c>
      <c r="I88" s="48">
        <f t="shared" si="32"/>
        <v>1320</v>
      </c>
      <c r="J88" s="48">
        <f t="shared" si="32"/>
        <v>1320</v>
      </c>
      <c r="K88" s="48">
        <f t="shared" si="32"/>
        <v>1320</v>
      </c>
      <c r="L88" s="48">
        <f t="shared" si="32"/>
        <v>1320</v>
      </c>
      <c r="M88" s="48">
        <f t="shared" si="32"/>
        <v>1320</v>
      </c>
      <c r="N88" s="48">
        <f t="shared" si="32"/>
        <v>1320</v>
      </c>
      <c r="O88" s="48">
        <f t="shared" si="32"/>
        <v>1320</v>
      </c>
      <c r="P88" s="48">
        <f t="shared" si="32"/>
        <v>1320</v>
      </c>
      <c r="Q88" s="48">
        <f t="shared" si="32"/>
        <v>1320</v>
      </c>
      <c r="R88" s="48">
        <f t="shared" si="32"/>
        <v>1320</v>
      </c>
      <c r="S88" s="48">
        <f t="shared" si="32"/>
        <v>1320</v>
      </c>
      <c r="T88" s="48">
        <f t="shared" si="32"/>
        <v>1320</v>
      </c>
      <c r="U88" s="48">
        <f t="shared" si="32"/>
        <v>1320</v>
      </c>
      <c r="V88" s="48">
        <f t="shared" si="32"/>
        <v>1320</v>
      </c>
      <c r="W88" s="48">
        <f t="shared" si="32"/>
        <v>1320</v>
      </c>
      <c r="X88" s="48">
        <f t="shared" si="32"/>
        <v>1320</v>
      </c>
      <c r="Y88" s="48">
        <f t="shared" si="32"/>
        <v>1320</v>
      </c>
      <c r="Z88" s="48">
        <f t="shared" si="32"/>
        <v>1320</v>
      </c>
      <c r="AA88" s="48">
        <f t="shared" si="32"/>
        <v>1320</v>
      </c>
      <c r="AB88" s="48">
        <f t="shared" si="32"/>
        <v>1320</v>
      </c>
      <c r="AC88" s="48">
        <f t="shared" si="32"/>
        <v>1320</v>
      </c>
      <c r="AD88" s="48">
        <f t="shared" si="32"/>
        <v>1320</v>
      </c>
      <c r="AE88" s="48">
        <f t="shared" si="32"/>
        <v>1320</v>
      </c>
      <c r="AF88" s="48">
        <f t="shared" si="32"/>
        <v>1320</v>
      </c>
      <c r="AG88" s="48">
        <f t="shared" si="32"/>
        <v>1320</v>
      </c>
      <c r="AH88" s="48">
        <f t="shared" si="32"/>
        <v>1320</v>
      </c>
      <c r="AI88" s="48">
        <f t="shared" si="32"/>
        <v>1320</v>
      </c>
      <c r="AJ88" s="48">
        <f t="shared" si="32"/>
        <v>1320</v>
      </c>
      <c r="AK88" s="48">
        <f t="shared" si="32"/>
        <v>1320</v>
      </c>
      <c r="AL88" s="48">
        <f t="shared" si="32"/>
        <v>1320</v>
      </c>
      <c r="AM88" s="48">
        <f t="shared" si="32"/>
        <v>1320</v>
      </c>
      <c r="AN88" s="48">
        <f t="shared" si="32"/>
        <v>1320</v>
      </c>
      <c r="AO88" s="48">
        <f t="shared" si="32"/>
        <v>1320</v>
      </c>
      <c r="AP88" s="48">
        <f t="shared" si="32"/>
        <v>1320</v>
      </c>
      <c r="AQ88" s="48">
        <f t="shared" si="32"/>
        <v>1320</v>
      </c>
      <c r="AR88" s="48">
        <f t="shared" si="32"/>
        <v>1320</v>
      </c>
      <c r="AS88" s="48">
        <f t="shared" si="32"/>
        <v>1320</v>
      </c>
      <c r="AT88" s="48">
        <f t="shared" si="32"/>
        <v>1320</v>
      </c>
      <c r="AU88" s="48">
        <f t="shared" si="32"/>
        <v>1320</v>
      </c>
      <c r="AV88" s="48">
        <f t="shared" si="32"/>
        <v>1320</v>
      </c>
      <c r="AW88" s="48">
        <f t="shared" si="32"/>
        <v>1320</v>
      </c>
      <c r="AX88" s="48">
        <f t="shared" si="32"/>
        <v>1320</v>
      </c>
      <c r="AY88" s="48">
        <f t="shared" si="32"/>
        <v>1320</v>
      </c>
    </row>
    <row r="89" spans="1:130" x14ac:dyDescent="0.25">
      <c r="B89" t="str">
        <f t="shared" si="26"/>
        <v>Prodotto 17</v>
      </c>
      <c r="C89" s="46">
        <v>0.22</v>
      </c>
      <c r="D89" s="48">
        <f t="shared" si="32"/>
        <v>3960</v>
      </c>
      <c r="E89" s="48">
        <f t="shared" si="32"/>
        <v>1320</v>
      </c>
      <c r="F89" s="48">
        <f t="shared" si="32"/>
        <v>1320</v>
      </c>
      <c r="G89" s="48">
        <f t="shared" si="32"/>
        <v>1320</v>
      </c>
      <c r="H89" s="48">
        <f t="shared" si="32"/>
        <v>1320</v>
      </c>
      <c r="I89" s="48">
        <f t="shared" si="32"/>
        <v>1320</v>
      </c>
      <c r="J89" s="48">
        <f t="shared" si="32"/>
        <v>1320</v>
      </c>
      <c r="K89" s="48">
        <f t="shared" si="32"/>
        <v>1320</v>
      </c>
      <c r="L89" s="48">
        <f t="shared" si="32"/>
        <v>1320</v>
      </c>
      <c r="M89" s="48">
        <f t="shared" si="32"/>
        <v>1320</v>
      </c>
      <c r="N89" s="48">
        <f t="shared" si="32"/>
        <v>1320</v>
      </c>
      <c r="O89" s="48">
        <f t="shared" si="32"/>
        <v>1320</v>
      </c>
      <c r="P89" s="48">
        <f t="shared" si="32"/>
        <v>1320</v>
      </c>
      <c r="Q89" s="48">
        <f t="shared" si="32"/>
        <v>1320</v>
      </c>
      <c r="R89" s="48">
        <f t="shared" si="32"/>
        <v>1320</v>
      </c>
      <c r="S89" s="48">
        <f t="shared" si="32"/>
        <v>1320</v>
      </c>
      <c r="T89" s="48">
        <f t="shared" si="32"/>
        <v>1320</v>
      </c>
      <c r="U89" s="48">
        <f t="shared" si="32"/>
        <v>1320</v>
      </c>
      <c r="V89" s="48">
        <f t="shared" si="32"/>
        <v>1320</v>
      </c>
      <c r="W89" s="48">
        <f t="shared" si="32"/>
        <v>1320</v>
      </c>
      <c r="X89" s="48">
        <f t="shared" si="32"/>
        <v>1320</v>
      </c>
      <c r="Y89" s="48">
        <f t="shared" si="32"/>
        <v>1320</v>
      </c>
      <c r="Z89" s="48">
        <f t="shared" si="32"/>
        <v>1320</v>
      </c>
      <c r="AA89" s="48">
        <f t="shared" si="32"/>
        <v>1320</v>
      </c>
      <c r="AB89" s="48">
        <f t="shared" si="32"/>
        <v>1320</v>
      </c>
      <c r="AC89" s="48">
        <f t="shared" si="32"/>
        <v>1320</v>
      </c>
      <c r="AD89" s="48">
        <f t="shared" si="32"/>
        <v>1320</v>
      </c>
      <c r="AE89" s="48">
        <f t="shared" si="32"/>
        <v>1320</v>
      </c>
      <c r="AF89" s="48">
        <f t="shared" si="32"/>
        <v>1320</v>
      </c>
      <c r="AG89" s="48">
        <f t="shared" si="32"/>
        <v>1320</v>
      </c>
      <c r="AH89" s="48">
        <f t="shared" si="32"/>
        <v>1320</v>
      </c>
      <c r="AI89" s="48">
        <f t="shared" si="32"/>
        <v>1320</v>
      </c>
      <c r="AJ89" s="48">
        <f t="shared" si="32"/>
        <v>1320</v>
      </c>
      <c r="AK89" s="48">
        <f t="shared" si="32"/>
        <v>1320</v>
      </c>
      <c r="AL89" s="48">
        <f t="shared" si="32"/>
        <v>1320</v>
      </c>
      <c r="AM89" s="48">
        <f t="shared" si="32"/>
        <v>1320</v>
      </c>
      <c r="AN89" s="48">
        <f t="shared" si="32"/>
        <v>1320</v>
      </c>
      <c r="AO89" s="48">
        <f t="shared" si="32"/>
        <v>1320</v>
      </c>
      <c r="AP89" s="48">
        <f t="shared" si="32"/>
        <v>1320</v>
      </c>
      <c r="AQ89" s="48">
        <f t="shared" si="32"/>
        <v>1320</v>
      </c>
      <c r="AR89" s="48">
        <f t="shared" si="32"/>
        <v>1320</v>
      </c>
      <c r="AS89" s="48">
        <f t="shared" si="32"/>
        <v>1320</v>
      </c>
      <c r="AT89" s="48">
        <f t="shared" si="32"/>
        <v>1320</v>
      </c>
      <c r="AU89" s="48">
        <f t="shared" si="32"/>
        <v>1320</v>
      </c>
      <c r="AV89" s="48">
        <f t="shared" si="32"/>
        <v>1320</v>
      </c>
      <c r="AW89" s="48">
        <f t="shared" si="32"/>
        <v>1320</v>
      </c>
      <c r="AX89" s="48">
        <f t="shared" si="32"/>
        <v>1320</v>
      </c>
      <c r="AY89" s="48">
        <f t="shared" si="32"/>
        <v>1320</v>
      </c>
    </row>
    <row r="90" spans="1:130" x14ac:dyDescent="0.25">
      <c r="B90" t="str">
        <f t="shared" si="26"/>
        <v>Prodotto 18</v>
      </c>
      <c r="C90" s="46">
        <v>0.22</v>
      </c>
      <c r="D90" s="48">
        <f t="shared" si="32"/>
        <v>3960</v>
      </c>
      <c r="E90" s="48">
        <f t="shared" si="32"/>
        <v>1320</v>
      </c>
      <c r="F90" s="48">
        <f t="shared" si="32"/>
        <v>1320</v>
      </c>
      <c r="G90" s="48">
        <f t="shared" si="32"/>
        <v>1320</v>
      </c>
      <c r="H90" s="48">
        <f t="shared" si="32"/>
        <v>1320</v>
      </c>
      <c r="I90" s="48">
        <f t="shared" si="32"/>
        <v>1320</v>
      </c>
      <c r="J90" s="48">
        <f t="shared" si="32"/>
        <v>1320</v>
      </c>
      <c r="K90" s="48">
        <f t="shared" si="32"/>
        <v>1320</v>
      </c>
      <c r="L90" s="48">
        <f t="shared" si="32"/>
        <v>1320</v>
      </c>
      <c r="M90" s="48">
        <f t="shared" si="32"/>
        <v>1320</v>
      </c>
      <c r="N90" s="48">
        <f t="shared" si="32"/>
        <v>1320</v>
      </c>
      <c r="O90" s="48">
        <f t="shared" si="32"/>
        <v>1320</v>
      </c>
      <c r="P90" s="48">
        <f t="shared" si="32"/>
        <v>1320</v>
      </c>
      <c r="Q90" s="48">
        <f t="shared" si="32"/>
        <v>1320</v>
      </c>
      <c r="R90" s="48">
        <f t="shared" si="32"/>
        <v>1320</v>
      </c>
      <c r="S90" s="48">
        <f t="shared" ref="S90:AY92" si="33">+S66*$C90</f>
        <v>1320</v>
      </c>
      <c r="T90" s="48">
        <f t="shared" si="33"/>
        <v>1320</v>
      </c>
      <c r="U90" s="48">
        <f t="shared" si="33"/>
        <v>1320</v>
      </c>
      <c r="V90" s="48">
        <f t="shared" si="33"/>
        <v>1320</v>
      </c>
      <c r="W90" s="48">
        <f t="shared" si="33"/>
        <v>1320</v>
      </c>
      <c r="X90" s="48">
        <f t="shared" si="33"/>
        <v>1320</v>
      </c>
      <c r="Y90" s="48">
        <f t="shared" si="33"/>
        <v>1320</v>
      </c>
      <c r="Z90" s="48">
        <f t="shared" si="33"/>
        <v>1320</v>
      </c>
      <c r="AA90" s="48">
        <f t="shared" si="33"/>
        <v>1320</v>
      </c>
      <c r="AB90" s="48">
        <f t="shared" si="33"/>
        <v>1320</v>
      </c>
      <c r="AC90" s="48">
        <f t="shared" si="33"/>
        <v>1320</v>
      </c>
      <c r="AD90" s="48">
        <f t="shared" si="33"/>
        <v>1320</v>
      </c>
      <c r="AE90" s="48">
        <f t="shared" si="33"/>
        <v>1320</v>
      </c>
      <c r="AF90" s="48">
        <f t="shared" si="33"/>
        <v>1320</v>
      </c>
      <c r="AG90" s="48">
        <f t="shared" si="33"/>
        <v>1320</v>
      </c>
      <c r="AH90" s="48">
        <f t="shared" si="33"/>
        <v>1320</v>
      </c>
      <c r="AI90" s="48">
        <f t="shared" si="33"/>
        <v>1320</v>
      </c>
      <c r="AJ90" s="48">
        <f t="shared" si="33"/>
        <v>1320</v>
      </c>
      <c r="AK90" s="48">
        <f t="shared" si="33"/>
        <v>1320</v>
      </c>
      <c r="AL90" s="48">
        <f t="shared" si="33"/>
        <v>1320</v>
      </c>
      <c r="AM90" s="48">
        <f t="shared" si="33"/>
        <v>1320</v>
      </c>
      <c r="AN90" s="48">
        <f t="shared" si="33"/>
        <v>1320</v>
      </c>
      <c r="AO90" s="48">
        <f t="shared" si="33"/>
        <v>1320</v>
      </c>
      <c r="AP90" s="48">
        <f t="shared" si="33"/>
        <v>1320</v>
      </c>
      <c r="AQ90" s="48">
        <f t="shared" si="33"/>
        <v>1320</v>
      </c>
      <c r="AR90" s="48">
        <f t="shared" si="33"/>
        <v>1320</v>
      </c>
      <c r="AS90" s="48">
        <f t="shared" si="33"/>
        <v>1320</v>
      </c>
      <c r="AT90" s="48">
        <f t="shared" si="33"/>
        <v>1320</v>
      </c>
      <c r="AU90" s="48">
        <f t="shared" si="33"/>
        <v>1320</v>
      </c>
      <c r="AV90" s="48">
        <f t="shared" si="33"/>
        <v>1320</v>
      </c>
      <c r="AW90" s="48">
        <f t="shared" si="33"/>
        <v>1320</v>
      </c>
      <c r="AX90" s="48">
        <f t="shared" si="33"/>
        <v>1320</v>
      </c>
      <c r="AY90" s="48">
        <f t="shared" si="33"/>
        <v>1320</v>
      </c>
    </row>
    <row r="91" spans="1:130" x14ac:dyDescent="0.25">
      <c r="B91" t="str">
        <f t="shared" si="26"/>
        <v>Prodotto 19</v>
      </c>
      <c r="C91" s="46">
        <v>0.22</v>
      </c>
      <c r="D91" s="48">
        <f t="shared" ref="D91:AI92" si="34">+D67*$C91</f>
        <v>3960</v>
      </c>
      <c r="E91" s="48">
        <f t="shared" si="34"/>
        <v>1320</v>
      </c>
      <c r="F91" s="48">
        <f t="shared" si="34"/>
        <v>1320</v>
      </c>
      <c r="G91" s="48">
        <f t="shared" si="34"/>
        <v>1320</v>
      </c>
      <c r="H91" s="48">
        <f t="shared" si="34"/>
        <v>1320</v>
      </c>
      <c r="I91" s="48">
        <f t="shared" si="34"/>
        <v>1320</v>
      </c>
      <c r="J91" s="48">
        <f t="shared" si="34"/>
        <v>1320</v>
      </c>
      <c r="K91" s="48">
        <f t="shared" si="34"/>
        <v>1320</v>
      </c>
      <c r="L91" s="48">
        <f t="shared" si="34"/>
        <v>1320</v>
      </c>
      <c r="M91" s="48">
        <f t="shared" si="34"/>
        <v>1320</v>
      </c>
      <c r="N91" s="48">
        <f t="shared" si="34"/>
        <v>1320</v>
      </c>
      <c r="O91" s="48">
        <f t="shared" si="34"/>
        <v>1320</v>
      </c>
      <c r="P91" s="48">
        <f t="shared" si="34"/>
        <v>1320</v>
      </c>
      <c r="Q91" s="48">
        <f t="shared" si="34"/>
        <v>1320</v>
      </c>
      <c r="R91" s="48">
        <f t="shared" si="34"/>
        <v>1320</v>
      </c>
      <c r="S91" s="48">
        <f t="shared" si="34"/>
        <v>1320</v>
      </c>
      <c r="T91" s="48">
        <f t="shared" si="34"/>
        <v>1320</v>
      </c>
      <c r="U91" s="48">
        <f t="shared" si="34"/>
        <v>1320</v>
      </c>
      <c r="V91" s="48">
        <f t="shared" si="34"/>
        <v>1320</v>
      </c>
      <c r="W91" s="48">
        <f t="shared" si="34"/>
        <v>1320</v>
      </c>
      <c r="X91" s="48">
        <f t="shared" si="34"/>
        <v>1320</v>
      </c>
      <c r="Y91" s="48">
        <f t="shared" si="34"/>
        <v>1320</v>
      </c>
      <c r="Z91" s="48">
        <f t="shared" si="34"/>
        <v>1320</v>
      </c>
      <c r="AA91" s="48">
        <f t="shared" si="34"/>
        <v>1320</v>
      </c>
      <c r="AB91" s="48">
        <f t="shared" si="34"/>
        <v>1320</v>
      </c>
      <c r="AC91" s="48">
        <f t="shared" si="34"/>
        <v>1320</v>
      </c>
      <c r="AD91" s="48">
        <f t="shared" si="34"/>
        <v>1320</v>
      </c>
      <c r="AE91" s="48">
        <f t="shared" si="34"/>
        <v>1320</v>
      </c>
      <c r="AF91" s="48">
        <f t="shared" si="34"/>
        <v>1320</v>
      </c>
      <c r="AG91" s="48">
        <f t="shared" si="34"/>
        <v>1320</v>
      </c>
      <c r="AH91" s="48">
        <f t="shared" si="34"/>
        <v>1320</v>
      </c>
      <c r="AI91" s="48">
        <f t="shared" si="34"/>
        <v>1320</v>
      </c>
      <c r="AJ91" s="48">
        <f t="shared" si="33"/>
        <v>1320</v>
      </c>
      <c r="AK91" s="48">
        <f t="shared" si="33"/>
        <v>1320</v>
      </c>
      <c r="AL91" s="48">
        <f t="shared" si="33"/>
        <v>1320</v>
      </c>
      <c r="AM91" s="48">
        <f t="shared" si="33"/>
        <v>1320</v>
      </c>
      <c r="AN91" s="48">
        <f t="shared" si="33"/>
        <v>1320</v>
      </c>
      <c r="AO91" s="48">
        <f t="shared" si="33"/>
        <v>1320</v>
      </c>
      <c r="AP91" s="48">
        <f t="shared" si="33"/>
        <v>1320</v>
      </c>
      <c r="AQ91" s="48">
        <f t="shared" si="33"/>
        <v>1320</v>
      </c>
      <c r="AR91" s="48">
        <f t="shared" si="33"/>
        <v>1320</v>
      </c>
      <c r="AS91" s="48">
        <f t="shared" si="33"/>
        <v>1320</v>
      </c>
      <c r="AT91" s="48">
        <f t="shared" si="33"/>
        <v>1320</v>
      </c>
      <c r="AU91" s="48">
        <f t="shared" si="33"/>
        <v>1320</v>
      </c>
      <c r="AV91" s="48">
        <f t="shared" si="33"/>
        <v>1320</v>
      </c>
      <c r="AW91" s="48">
        <f t="shared" si="33"/>
        <v>1320</v>
      </c>
      <c r="AX91" s="48">
        <f t="shared" si="33"/>
        <v>1320</v>
      </c>
      <c r="AY91" s="48">
        <f t="shared" si="33"/>
        <v>1320</v>
      </c>
    </row>
    <row r="92" spans="1:130" x14ac:dyDescent="0.25">
      <c r="B92" t="str">
        <f t="shared" si="26"/>
        <v>Prodotto 20</v>
      </c>
      <c r="C92" s="46">
        <v>0.22</v>
      </c>
      <c r="D92" s="48">
        <f t="shared" si="34"/>
        <v>3960</v>
      </c>
      <c r="E92" s="48">
        <f t="shared" si="34"/>
        <v>1320</v>
      </c>
      <c r="F92" s="48">
        <f t="shared" si="34"/>
        <v>1320</v>
      </c>
      <c r="G92" s="48">
        <f t="shared" si="34"/>
        <v>1320</v>
      </c>
      <c r="H92" s="48">
        <f t="shared" si="34"/>
        <v>1320</v>
      </c>
      <c r="I92" s="48">
        <f t="shared" si="34"/>
        <v>1320</v>
      </c>
      <c r="J92" s="48">
        <f t="shared" si="34"/>
        <v>1320</v>
      </c>
      <c r="K92" s="48">
        <f t="shared" si="34"/>
        <v>1320</v>
      </c>
      <c r="L92" s="48">
        <f t="shared" si="34"/>
        <v>1320</v>
      </c>
      <c r="M92" s="48">
        <f t="shared" si="34"/>
        <v>1320</v>
      </c>
      <c r="N92" s="48">
        <f t="shared" si="34"/>
        <v>1320</v>
      </c>
      <c r="O92" s="48">
        <f t="shared" si="34"/>
        <v>1320</v>
      </c>
      <c r="P92" s="48">
        <f t="shared" si="34"/>
        <v>1320</v>
      </c>
      <c r="Q92" s="48">
        <f t="shared" si="34"/>
        <v>1320</v>
      </c>
      <c r="R92" s="48">
        <f t="shared" si="34"/>
        <v>1320</v>
      </c>
      <c r="S92" s="48">
        <f t="shared" si="34"/>
        <v>1320</v>
      </c>
      <c r="T92" s="48">
        <f t="shared" si="34"/>
        <v>1320</v>
      </c>
      <c r="U92" s="48">
        <f t="shared" si="34"/>
        <v>1320</v>
      </c>
      <c r="V92" s="48">
        <f t="shared" si="34"/>
        <v>1320</v>
      </c>
      <c r="W92" s="48">
        <f t="shared" si="34"/>
        <v>1320</v>
      </c>
      <c r="X92" s="48">
        <f t="shared" si="34"/>
        <v>1320</v>
      </c>
      <c r="Y92" s="48">
        <f t="shared" si="34"/>
        <v>1320</v>
      </c>
      <c r="Z92" s="48">
        <f t="shared" si="34"/>
        <v>1320</v>
      </c>
      <c r="AA92" s="48">
        <f t="shared" si="34"/>
        <v>1320</v>
      </c>
      <c r="AB92" s="48">
        <f t="shared" si="34"/>
        <v>1320</v>
      </c>
      <c r="AC92" s="48">
        <f t="shared" si="34"/>
        <v>1320</v>
      </c>
      <c r="AD92" s="48">
        <f t="shared" si="34"/>
        <v>1320</v>
      </c>
      <c r="AE92" s="48">
        <f t="shared" si="34"/>
        <v>1320</v>
      </c>
      <c r="AF92" s="48">
        <f t="shared" si="34"/>
        <v>1320</v>
      </c>
      <c r="AG92" s="48">
        <f t="shared" si="34"/>
        <v>1320</v>
      </c>
      <c r="AH92" s="48">
        <f t="shared" si="34"/>
        <v>1320</v>
      </c>
      <c r="AI92" s="48">
        <f t="shared" si="34"/>
        <v>1320</v>
      </c>
      <c r="AJ92" s="48">
        <f t="shared" si="33"/>
        <v>1320</v>
      </c>
      <c r="AK92" s="48">
        <f t="shared" si="33"/>
        <v>1320</v>
      </c>
      <c r="AL92" s="48">
        <f t="shared" si="33"/>
        <v>1320</v>
      </c>
      <c r="AM92" s="48">
        <f t="shared" si="33"/>
        <v>1320</v>
      </c>
      <c r="AN92" s="48">
        <f t="shared" si="33"/>
        <v>1320</v>
      </c>
      <c r="AO92" s="48">
        <f t="shared" si="33"/>
        <v>1320</v>
      </c>
      <c r="AP92" s="48">
        <f t="shared" si="33"/>
        <v>1320</v>
      </c>
      <c r="AQ92" s="48">
        <f t="shared" si="33"/>
        <v>1320</v>
      </c>
      <c r="AR92" s="48">
        <f t="shared" si="33"/>
        <v>1320</v>
      </c>
      <c r="AS92" s="48">
        <f t="shared" si="33"/>
        <v>1320</v>
      </c>
      <c r="AT92" s="48">
        <f t="shared" si="33"/>
        <v>1320</v>
      </c>
      <c r="AU92" s="48">
        <f t="shared" si="33"/>
        <v>1320</v>
      </c>
      <c r="AV92" s="48">
        <f t="shared" si="33"/>
        <v>1320</v>
      </c>
      <c r="AW92" s="48">
        <f t="shared" si="33"/>
        <v>1320</v>
      </c>
      <c r="AX92" s="48">
        <f t="shared" si="33"/>
        <v>1320</v>
      </c>
      <c r="AY92" s="48">
        <f t="shared" si="33"/>
        <v>1320</v>
      </c>
    </row>
    <row r="93" spans="1:130" s="56" customFormat="1" x14ac:dyDescent="0.25">
      <c r="A93"/>
      <c r="B93" s="5" t="s">
        <v>217</v>
      </c>
      <c r="C93" s="5"/>
      <c r="D93" s="55">
        <f>SUM(D73:D92)</f>
        <v>77880</v>
      </c>
      <c r="E93" s="55">
        <f t="shared" ref="E93:AY93" si="35">SUM(E73:E92)</f>
        <v>30360</v>
      </c>
      <c r="F93" s="55">
        <f t="shared" si="35"/>
        <v>23760</v>
      </c>
      <c r="G93" s="55">
        <f t="shared" si="35"/>
        <v>42240</v>
      </c>
      <c r="H93" s="55">
        <f t="shared" si="35"/>
        <v>15840</v>
      </c>
      <c r="I93" s="55">
        <f t="shared" si="35"/>
        <v>26400</v>
      </c>
      <c r="J93" s="55">
        <f t="shared" si="35"/>
        <v>26400</v>
      </c>
      <c r="K93" s="55">
        <f t="shared" si="35"/>
        <v>26400</v>
      </c>
      <c r="L93" s="55">
        <f t="shared" si="35"/>
        <v>26400</v>
      </c>
      <c r="M93" s="55">
        <f t="shared" si="35"/>
        <v>26400</v>
      </c>
      <c r="N93" s="55">
        <f t="shared" si="35"/>
        <v>26400</v>
      </c>
      <c r="O93" s="55">
        <f t="shared" si="35"/>
        <v>26400</v>
      </c>
      <c r="P93" s="55">
        <f t="shared" si="35"/>
        <v>26400</v>
      </c>
      <c r="Q93" s="55">
        <f t="shared" si="35"/>
        <v>26400</v>
      </c>
      <c r="R93" s="55">
        <f t="shared" si="35"/>
        <v>26400</v>
      </c>
      <c r="S93" s="55">
        <f t="shared" si="35"/>
        <v>26400</v>
      </c>
      <c r="T93" s="55">
        <f t="shared" si="35"/>
        <v>26400</v>
      </c>
      <c r="U93" s="55">
        <f t="shared" si="35"/>
        <v>26400</v>
      </c>
      <c r="V93" s="55">
        <f t="shared" si="35"/>
        <v>26400</v>
      </c>
      <c r="W93" s="55">
        <f t="shared" si="35"/>
        <v>26400</v>
      </c>
      <c r="X93" s="55">
        <f t="shared" si="35"/>
        <v>26400</v>
      </c>
      <c r="Y93" s="55">
        <f t="shared" si="35"/>
        <v>26400</v>
      </c>
      <c r="Z93" s="55">
        <f t="shared" si="35"/>
        <v>26400</v>
      </c>
      <c r="AA93" s="55">
        <f t="shared" si="35"/>
        <v>26400</v>
      </c>
      <c r="AB93" s="55">
        <f t="shared" si="35"/>
        <v>26400</v>
      </c>
      <c r="AC93" s="55">
        <f t="shared" si="35"/>
        <v>26400</v>
      </c>
      <c r="AD93" s="55">
        <f t="shared" si="35"/>
        <v>26400</v>
      </c>
      <c r="AE93" s="55">
        <f t="shared" si="35"/>
        <v>26400</v>
      </c>
      <c r="AF93" s="55">
        <f t="shared" si="35"/>
        <v>26400</v>
      </c>
      <c r="AG93" s="55">
        <f t="shared" si="35"/>
        <v>26400</v>
      </c>
      <c r="AH93" s="55">
        <f t="shared" si="35"/>
        <v>26400</v>
      </c>
      <c r="AI93" s="55">
        <f t="shared" si="35"/>
        <v>26400</v>
      </c>
      <c r="AJ93" s="55">
        <f t="shared" si="35"/>
        <v>26400</v>
      </c>
      <c r="AK93" s="55">
        <f t="shared" si="35"/>
        <v>26400</v>
      </c>
      <c r="AL93" s="55">
        <f t="shared" si="35"/>
        <v>26400</v>
      </c>
      <c r="AM93" s="55">
        <f t="shared" si="35"/>
        <v>26400</v>
      </c>
      <c r="AN93" s="55">
        <f t="shared" si="35"/>
        <v>26400</v>
      </c>
      <c r="AO93" s="55">
        <f t="shared" si="35"/>
        <v>26400</v>
      </c>
      <c r="AP93" s="55">
        <f t="shared" si="35"/>
        <v>26400</v>
      </c>
      <c r="AQ93" s="55">
        <f t="shared" si="35"/>
        <v>26400</v>
      </c>
      <c r="AR93" s="55">
        <f t="shared" si="35"/>
        <v>26400</v>
      </c>
      <c r="AS93" s="55">
        <f t="shared" si="35"/>
        <v>26400</v>
      </c>
      <c r="AT93" s="55">
        <f t="shared" si="35"/>
        <v>26400</v>
      </c>
      <c r="AU93" s="55">
        <f t="shared" si="35"/>
        <v>26400</v>
      </c>
      <c r="AV93" s="55">
        <f t="shared" si="35"/>
        <v>26400</v>
      </c>
      <c r="AW93" s="55">
        <f t="shared" si="35"/>
        <v>26400</v>
      </c>
      <c r="AX93" s="55">
        <f t="shared" si="35"/>
        <v>26400</v>
      </c>
      <c r="AY93" s="55">
        <f t="shared" si="35"/>
        <v>26400</v>
      </c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</row>
    <row r="95" spans="1:130" x14ac:dyDescent="0.25">
      <c r="B95" s="28" t="s">
        <v>253</v>
      </c>
      <c r="C95" s="28" t="s">
        <v>219</v>
      </c>
      <c r="D95" s="35">
        <f t="shared" ref="D95:AY95" si="36">+D3</f>
        <v>42005</v>
      </c>
      <c r="E95" s="35">
        <f t="shared" si="36"/>
        <v>42036</v>
      </c>
      <c r="F95" s="35">
        <f t="shared" si="36"/>
        <v>42064</v>
      </c>
      <c r="G95" s="35">
        <f t="shared" si="36"/>
        <v>42095</v>
      </c>
      <c r="H95" s="35">
        <f t="shared" si="36"/>
        <v>42125</v>
      </c>
      <c r="I95" s="35">
        <f t="shared" si="36"/>
        <v>42156</v>
      </c>
      <c r="J95" s="35">
        <f t="shared" si="36"/>
        <v>42186</v>
      </c>
      <c r="K95" s="35">
        <f t="shared" si="36"/>
        <v>42217</v>
      </c>
      <c r="L95" s="35">
        <f t="shared" si="36"/>
        <v>42248</v>
      </c>
      <c r="M95" s="35">
        <f t="shared" si="36"/>
        <v>42278</v>
      </c>
      <c r="N95" s="35">
        <f t="shared" si="36"/>
        <v>42309</v>
      </c>
      <c r="O95" s="35">
        <f t="shared" si="36"/>
        <v>42339</v>
      </c>
      <c r="P95" s="35">
        <f t="shared" si="36"/>
        <v>42370</v>
      </c>
      <c r="Q95" s="35">
        <f t="shared" si="36"/>
        <v>42401</v>
      </c>
      <c r="R95" s="35">
        <f t="shared" si="36"/>
        <v>42430</v>
      </c>
      <c r="S95" s="35">
        <f t="shared" si="36"/>
        <v>42461</v>
      </c>
      <c r="T95" s="35">
        <f t="shared" si="36"/>
        <v>42491</v>
      </c>
      <c r="U95" s="35">
        <f t="shared" si="36"/>
        <v>42522</v>
      </c>
      <c r="V95" s="35">
        <f t="shared" si="36"/>
        <v>42552</v>
      </c>
      <c r="W95" s="35">
        <f t="shared" si="36"/>
        <v>42583</v>
      </c>
      <c r="X95" s="35">
        <f t="shared" si="36"/>
        <v>42614</v>
      </c>
      <c r="Y95" s="35">
        <f t="shared" si="36"/>
        <v>42644</v>
      </c>
      <c r="Z95" s="35">
        <f t="shared" si="36"/>
        <v>42675</v>
      </c>
      <c r="AA95" s="35">
        <f t="shared" si="36"/>
        <v>42705</v>
      </c>
      <c r="AB95" s="35">
        <f t="shared" si="36"/>
        <v>42736</v>
      </c>
      <c r="AC95" s="35">
        <f t="shared" si="36"/>
        <v>42767</v>
      </c>
      <c r="AD95" s="35">
        <f t="shared" si="36"/>
        <v>42795</v>
      </c>
      <c r="AE95" s="35">
        <f t="shared" si="36"/>
        <v>42826</v>
      </c>
      <c r="AF95" s="35">
        <f t="shared" si="36"/>
        <v>42856</v>
      </c>
      <c r="AG95" s="35">
        <f t="shared" si="36"/>
        <v>42887</v>
      </c>
      <c r="AH95" s="35">
        <f t="shared" si="36"/>
        <v>42917</v>
      </c>
      <c r="AI95" s="35">
        <f t="shared" si="36"/>
        <v>42948</v>
      </c>
      <c r="AJ95" s="35">
        <f t="shared" si="36"/>
        <v>42979</v>
      </c>
      <c r="AK95" s="35">
        <f t="shared" si="36"/>
        <v>43009</v>
      </c>
      <c r="AL95" s="35">
        <f t="shared" si="36"/>
        <v>43040</v>
      </c>
      <c r="AM95" s="35">
        <f t="shared" si="36"/>
        <v>43070</v>
      </c>
      <c r="AN95" s="35">
        <f t="shared" si="36"/>
        <v>43101</v>
      </c>
      <c r="AO95" s="35">
        <f t="shared" si="36"/>
        <v>43132</v>
      </c>
      <c r="AP95" s="35">
        <f t="shared" si="36"/>
        <v>43160</v>
      </c>
      <c r="AQ95" s="35">
        <f t="shared" si="36"/>
        <v>43191</v>
      </c>
      <c r="AR95" s="35">
        <f t="shared" si="36"/>
        <v>43221</v>
      </c>
      <c r="AS95" s="35">
        <f t="shared" si="36"/>
        <v>43252</v>
      </c>
      <c r="AT95" s="35">
        <f t="shared" si="36"/>
        <v>43282</v>
      </c>
      <c r="AU95" s="35">
        <f t="shared" si="36"/>
        <v>43313</v>
      </c>
      <c r="AV95" s="35">
        <f t="shared" si="36"/>
        <v>43344</v>
      </c>
      <c r="AW95" s="35">
        <f t="shared" si="36"/>
        <v>43374</v>
      </c>
      <c r="AX95" s="35">
        <f t="shared" si="36"/>
        <v>43405</v>
      </c>
      <c r="AY95" s="35">
        <f t="shared" si="36"/>
        <v>43435</v>
      </c>
    </row>
    <row r="96" spans="1:130" x14ac:dyDescent="0.25">
      <c r="B96" t="str">
        <f t="shared" ref="B96:B115" si="37">+B4</f>
        <v>Prodotto 1</v>
      </c>
      <c r="C96" s="47">
        <v>30</v>
      </c>
      <c r="D96" s="48">
        <f t="shared" ref="D96:D115" si="38">+IF($C96=0,0,(D49+D73))</f>
        <v>14640</v>
      </c>
      <c r="E96" s="48">
        <f>+IF($C96=0,0,IF($C96=30,(E49+E73),(SUM(D49:E49)+SUM(D73:E73))))-D96</f>
        <v>-7320</v>
      </c>
      <c r="F96" s="48">
        <f>+IF($C96=0,0,IF($C96=30,(F49+F73),IF($C96=60,(SUM(E49:F49)+SUM(E73:F73)),(SUM(D49:F49)+SUM(D73:F73)))))-SUM($D96:E96)</f>
        <v>0</v>
      </c>
      <c r="G96" s="48">
        <f>+IF($C96=0,0,IF($C96=30,(G49+G73),IF($C96=60,(SUM(F49:G49)+SUM(F73:G73)),(SUM(E49:G49)+SUM(E73:G73)))))-SUM($D96:F96)</f>
        <v>0</v>
      </c>
      <c r="H96" s="48">
        <f>+IF($C96=0,0,IF($C96=30,(H49+H73),IF($C96=60,(SUM(G49:H49)+SUM(G73:H73)),(SUM(F49:H49)+SUM(F73:H73)))))-SUM($D96:G96)</f>
        <v>0</v>
      </c>
      <c r="I96" s="48">
        <f>+IF($C96=0,0,IF($C96=30,(I49+I73),IF($C96=60,(SUM(H49:I49)+SUM(H73:I73)),(SUM(G49:I49)+SUM(G73:I73)))))-SUM($D96:H96)</f>
        <v>0</v>
      </c>
      <c r="J96" s="48">
        <f>+IF($C96=0,0,IF($C96=30,(J49+J73),IF($C96=60,(SUM(I49:J49)+SUM(I73:J73)),(SUM(H49:J49)+SUM(H73:J73)))))-SUM($D96:I96)</f>
        <v>0</v>
      </c>
      <c r="K96" s="48">
        <f>+IF($C96=0,0,IF($C96=30,(K49+K73),IF($C96=60,(SUM(J49:K49)+SUM(J73:K73)),(SUM(I49:K49)+SUM(I73:K73)))))-SUM($D96:J96)</f>
        <v>0</v>
      </c>
      <c r="L96" s="48">
        <f>+IF($C96=0,0,IF($C96=30,(L49+L73),IF($C96=60,(SUM(K49:L49)+SUM(K73:L73)),(SUM(J49:L49)+SUM(J73:L73)))))-SUM($D96:K96)</f>
        <v>0</v>
      </c>
      <c r="M96" s="48">
        <f>+IF($C96=0,0,IF($C96=30,(M49+M73),IF($C96=60,(SUM(L49:M49)+SUM(L73:M73)),(SUM(K49:M49)+SUM(K73:M73)))))-SUM($D96:L96)</f>
        <v>0</v>
      </c>
      <c r="N96" s="48">
        <f>+IF($C96=0,0,IF($C96=30,(N49+N73),IF($C96=60,(SUM(M49:N49)+SUM(M73:N73)),(SUM(L49:N49)+SUM(L73:N73)))))-SUM($D96:M96)</f>
        <v>0</v>
      </c>
      <c r="O96" s="48">
        <f>+IF($C96=0,0,IF($C96=30,(O49+O73),IF($C96=60,(SUM(N49:O49)+SUM(N73:O73)),(SUM(M49:O49)+SUM(M73:O73)))))-SUM($D96:N96)</f>
        <v>0</v>
      </c>
      <c r="P96" s="48">
        <f>+IF($C96=0,0,IF($C96=30,(P49+P73),IF($C96=60,(SUM(O49:P49)+SUM(O73:P73)),(SUM(N49:P49)+SUM(N73:P73)))))-SUM($D96:O96)</f>
        <v>0</v>
      </c>
      <c r="Q96" s="48">
        <f>+IF($C96=0,0,IF($C96=30,(Q49+Q73),IF($C96=60,(SUM(P49:Q49)+SUM(P73:Q73)),(SUM(O49:Q49)+SUM(O73:Q73)))))-SUM($D96:P96)</f>
        <v>0</v>
      </c>
      <c r="R96" s="48">
        <f>+IF($C96=0,0,IF($C96=30,(R49+R73),IF($C96=60,(SUM(Q49:R49)+SUM(Q73:R73)),(SUM(P49:R49)+SUM(P73:R73)))))-SUM($D96:Q96)</f>
        <v>0</v>
      </c>
      <c r="S96" s="48">
        <f>+IF($C96=0,0,IF($C96=30,(S49+S73),IF($C96=60,(SUM(R49:S49)+SUM(R73:S73)),(SUM(Q49:S49)+SUM(Q73:S73)))))-SUM($D96:R96)</f>
        <v>0</v>
      </c>
      <c r="T96" s="48">
        <f>+IF($C96=0,0,IF($C96=30,(T49+T73),IF($C96=60,(SUM(S49:T49)+SUM(S73:T73)),(SUM(R49:T49)+SUM(R73:T73)))))-SUM($D96:S96)</f>
        <v>0</v>
      </c>
      <c r="U96" s="48">
        <f>+IF($C96=0,0,IF($C96=30,(U49+U73),IF($C96=60,(SUM(T49:U49)+SUM(T73:U73)),(SUM(S49:U49)+SUM(S73:U73)))))-SUM($D96:T96)</f>
        <v>0</v>
      </c>
      <c r="V96" s="48">
        <f>+IF($C96=0,0,IF($C96=30,(V49+V73),IF($C96=60,(SUM(U49:V49)+SUM(U73:V73)),(SUM(T49:V49)+SUM(T73:V73)))))-SUM($D96:U96)</f>
        <v>0</v>
      </c>
      <c r="W96" s="48">
        <f>+IF($C96=0,0,IF($C96=30,(W49+W73),IF($C96=60,(SUM(V49:W49)+SUM(V73:W73)),(SUM(U49:W49)+SUM(U73:W73)))))-SUM($D96:V96)</f>
        <v>0</v>
      </c>
      <c r="X96" s="48">
        <f>+IF($C96=0,0,IF($C96=30,(X49+X73),IF($C96=60,(SUM(W49:X49)+SUM(W73:X73)),(SUM(V49:X49)+SUM(V73:X73)))))-SUM($D96:W96)</f>
        <v>0</v>
      </c>
      <c r="Y96" s="48">
        <f>+IF($C96=0,0,IF($C96=30,(Y49+Y73),IF($C96=60,(SUM(X49:Y49)+SUM(X73:Y73)),(SUM(W49:Y49)+SUM(W73:Y73)))))-SUM($D96:X96)</f>
        <v>0</v>
      </c>
      <c r="Z96" s="48">
        <f>+IF($C96=0,0,IF($C96=30,(Z49+Z73),IF($C96=60,(SUM(Y49:Z49)+SUM(Y73:Z73)),(SUM(X49:Z49)+SUM(X73:Z73)))))-SUM($D96:Y96)</f>
        <v>0</v>
      </c>
      <c r="AA96" s="48">
        <f>+IF($C96=0,0,IF($C96=30,(AA49+AA73),IF($C96=60,(SUM(Z49:AA49)+SUM(Z73:AA73)),(SUM(Y49:AA49)+SUM(Y73:AA73)))))-SUM($D96:Z96)</f>
        <v>0</v>
      </c>
      <c r="AB96" s="48">
        <f>+IF($C96=0,0,IF($C96=30,(AB49+AB73),IF($C96=60,(SUM(AA49:AB49)+SUM(AA73:AB73)),(SUM(Z49:AB49)+SUM(Z73:AB73)))))-SUM($D96:AA96)</f>
        <v>0</v>
      </c>
      <c r="AC96" s="48">
        <f>+IF($C96=0,0,IF($C96=30,(AC49+AC73),IF($C96=60,(SUM(AB49:AC49)+SUM(AB73:AC73)),(SUM(AA49:AC49)+SUM(AA73:AC73)))))-SUM($D96:AB96)</f>
        <v>0</v>
      </c>
      <c r="AD96" s="48">
        <f>+IF($C96=0,0,IF($C96=30,(AD49+AD73),IF($C96=60,(SUM(AC49:AD49)+SUM(AC73:AD73)),(SUM(AB49:AD49)+SUM(AB73:AD73)))))-SUM($D96:AC96)</f>
        <v>0</v>
      </c>
      <c r="AE96" s="48">
        <f>+IF($C96=0,0,IF($C96=30,(AE49+AE73),IF($C96=60,(SUM(AD49:AE49)+SUM(AD73:AE73)),(SUM(AC49:AE49)+SUM(AC73:AE73)))))-SUM($D96:AD96)</f>
        <v>0</v>
      </c>
      <c r="AF96" s="48">
        <f>+IF($C96=0,0,IF($C96=30,(AF49+AF73),IF($C96=60,(SUM(AE49:AF49)+SUM(AE73:AF73)),(SUM(AD49:AF49)+SUM(AD73:AF73)))))-SUM($D96:AE96)</f>
        <v>0</v>
      </c>
      <c r="AG96" s="48">
        <f>+IF($C96=0,0,IF($C96=30,(AG49+AG73),IF($C96=60,(SUM(AF49:AG49)+SUM(AF73:AG73)),(SUM(AE49:AG49)+SUM(AE73:AG73)))))-SUM($D96:AF96)</f>
        <v>0</v>
      </c>
      <c r="AH96" s="48">
        <f>+IF($C96=0,0,IF($C96=30,(AH49+AH73),IF($C96=60,(SUM(AG49:AH49)+SUM(AG73:AH73)),(SUM(AF49:AH49)+SUM(AF73:AH73)))))-SUM($D96:AG96)</f>
        <v>0</v>
      </c>
      <c r="AI96" s="48">
        <f>+IF($C96=0,0,IF($C96=30,(AI49+AI73),IF($C96=60,(SUM(AH49:AI49)+SUM(AH73:AI73)),(SUM(AG49:AI49)+SUM(AG73:AI73)))))-SUM($D96:AH96)</f>
        <v>0</v>
      </c>
      <c r="AJ96" s="48">
        <f>+IF($C96=0,0,IF($C96=30,(AJ49+AJ73),IF($C96=60,(SUM(AI49:AJ49)+SUM(AI73:AJ73)),(SUM(AH49:AJ49)+SUM(AH73:AJ73)))))-SUM($D96:AI96)</f>
        <v>0</v>
      </c>
      <c r="AK96" s="48">
        <f>+IF($C96=0,0,IF($C96=30,(AK49+AK73),IF($C96=60,(SUM(AJ49:AK49)+SUM(AJ73:AK73)),(SUM(AI49:AK49)+SUM(AI73:AK73)))))-SUM($D96:AJ96)</f>
        <v>0</v>
      </c>
      <c r="AL96" s="48">
        <f>+IF($C96=0,0,IF($C96=30,(AL49+AL73),IF($C96=60,(SUM(AK49:AL49)+SUM(AK73:AL73)),(SUM(AJ49:AL49)+SUM(AJ73:AL73)))))-SUM($D96:AK96)</f>
        <v>0</v>
      </c>
      <c r="AM96" s="48">
        <f>+IF($C96=0,0,IF($C96=30,(AM49+AM73),IF($C96=60,(SUM(AL49:AM49)+SUM(AL73:AM73)),(SUM(AK49:AM49)+SUM(AK73:AM73)))))-SUM($D96:AL96)</f>
        <v>0</v>
      </c>
      <c r="AN96" s="48">
        <f>+IF($C96=0,0,IF($C96=30,(AN49+AN73),IF($C96=60,(SUM(AM49:AN49)+SUM(AM73:AN73)),(SUM(AL49:AN49)+SUM(AL73:AN73)))))-SUM($D96:AM96)</f>
        <v>0</v>
      </c>
      <c r="AO96" s="48">
        <f>+IF($C96=0,0,IF($C96=30,(AO49+AO73),IF($C96=60,(SUM(AN49:AO49)+SUM(AN73:AO73)),(SUM(AM49:AO49)+SUM(AM73:AO73)))))-SUM($D96:AN96)</f>
        <v>0</v>
      </c>
      <c r="AP96" s="48">
        <f>+IF($C96=0,0,IF($C96=30,(AP49+AP73),IF($C96=60,(SUM(AO49:AP49)+SUM(AO73:AP73)),(SUM(AN49:AP49)+SUM(AN73:AP73)))))-SUM($D96:AO96)</f>
        <v>0</v>
      </c>
      <c r="AQ96" s="48">
        <f>+IF($C96=0,0,IF($C96=30,(AQ49+AQ73),IF($C96=60,(SUM(AP49:AQ49)+SUM(AP73:AQ73)),(SUM(AO49:AQ49)+SUM(AO73:AQ73)))))-SUM($D96:AP96)</f>
        <v>0</v>
      </c>
      <c r="AR96" s="48">
        <f>+IF($C96=0,0,IF($C96=30,(AR49+AR73),IF($C96=60,(SUM(AQ49:AR49)+SUM(AQ73:AR73)),(SUM(AP49:AR49)+SUM(AP73:AR73)))))-SUM($D96:AQ96)</f>
        <v>0</v>
      </c>
      <c r="AS96" s="48">
        <f>+IF($C96=0,0,IF($C96=30,(AS49+AS73),IF($C96=60,(SUM(AR49:AS49)+SUM(AR73:AS73)),(SUM(AQ49:AS49)+SUM(AQ73:AS73)))))-SUM($D96:AR96)</f>
        <v>0</v>
      </c>
      <c r="AT96" s="48">
        <f>+IF($C96=0,0,IF($C96=30,(AT49+AT73),IF($C96=60,(SUM(AS49:AT49)+SUM(AS73:AT73)),(SUM(AR49:AT49)+SUM(AR73:AT73)))))-SUM($D96:AS96)</f>
        <v>0</v>
      </c>
      <c r="AU96" s="48">
        <f>+IF($C96=0,0,IF($C96=30,(AU49+AU73),IF($C96=60,(SUM(AT49:AU49)+SUM(AT73:AU73)),(SUM(AS49:AU49)+SUM(AS73:AU73)))))-SUM($D96:AT96)</f>
        <v>0</v>
      </c>
      <c r="AV96" s="48">
        <f>+IF($C96=0,0,IF($C96=30,(AV49+AV73),IF($C96=60,(SUM(AU49:AV49)+SUM(AU73:AV73)),(SUM(AT49:AV49)+SUM(AT73:AV73)))))-SUM($D96:AU96)</f>
        <v>0</v>
      </c>
      <c r="AW96" s="48">
        <f>+IF($C96=0,0,IF($C96=30,(AW49+AW73),IF($C96=60,(SUM(AV49:AW49)+SUM(AV73:AW73)),(SUM(AU49:AW49)+SUM(AU73:AW73)))))-SUM($D96:AV96)</f>
        <v>0</v>
      </c>
      <c r="AX96" s="48">
        <f>+IF($C96=0,0,IF($C96=30,(AX49+AX73),IF($C96=60,(SUM(AW49:AX49)+SUM(AW73:AX73)),(SUM(AV49:AX49)+SUM(AV73:AX73)))))-SUM($D96:AW96)</f>
        <v>0</v>
      </c>
      <c r="AY96" s="48">
        <f>+IF($C96=0,0,IF($C96=30,(AY49+AY73),IF($C96=60,(SUM(AX49:AY49)+SUM(AX73:AY73)),(SUM(AW49:AY49)+SUM(AW73:AY73)))))-SUM($D96:AX96)</f>
        <v>0</v>
      </c>
    </row>
    <row r="97" spans="2:51" x14ac:dyDescent="0.25">
      <c r="B97" t="str">
        <f t="shared" si="37"/>
        <v>Prodotto 2</v>
      </c>
      <c r="C97" s="47">
        <v>30</v>
      </c>
      <c r="D97" s="48">
        <f t="shared" si="38"/>
        <v>21960</v>
      </c>
      <c r="E97" s="48">
        <f t="shared" ref="E97:E115" si="39">+IF($C97=0,0,IF($C97=30,(E50+E74),(SUM(D50:E50)+SUM(D74:E74))))-D97</f>
        <v>-14640</v>
      </c>
      <c r="F97" s="48">
        <f>+IF($C97=0,0,IF($C97=30,(F50+F74),IF($C97=60,(SUM(E50:F50)+SUM(E74:F74)),(SUM(D50:F50)+SUM(D74:F74)))))-SUM($D97:E97)</f>
        <v>0</v>
      </c>
      <c r="G97" s="48">
        <f>+IF($C97=0,0,IF($C97=30,(G50+G74),IF($C97=60,(SUM(F50:G50)+SUM(F74:G74)),(SUM(E50:G50)+SUM(E74:G74)))))-SUM($D97:F97)</f>
        <v>0</v>
      </c>
      <c r="H97" s="48">
        <f>+IF($C97=0,0,IF($C97=30,(H50+H74),IF($C97=60,(SUM(G50:H50)+SUM(G74:H74)),(SUM(F50:H50)+SUM(F74:H74)))))-SUM($D97:G97)</f>
        <v>0</v>
      </c>
      <c r="I97" s="48">
        <f>+IF($C97=0,0,IF($C97=30,(I50+I74),IF($C97=60,(SUM(H50:I50)+SUM(H74:I74)),(SUM(G50:I50)+SUM(G74:I74)))))-SUM($D97:H97)</f>
        <v>0</v>
      </c>
      <c r="J97" s="48">
        <f>+IF($C97=0,0,IF($C97=30,(J50+J74),IF($C97=60,(SUM(I50:J50)+SUM(I74:J74)),(SUM(H50:J50)+SUM(H74:J74)))))-SUM($D97:I97)</f>
        <v>0</v>
      </c>
      <c r="K97" s="48">
        <f>+IF($C97=0,0,IF($C97=30,(K50+K74),IF($C97=60,(SUM(J50:K50)+SUM(J74:K74)),(SUM(I50:K50)+SUM(I74:K74)))))-SUM($D97:J97)</f>
        <v>0</v>
      </c>
      <c r="L97" s="48">
        <f>+IF($C97=0,0,IF($C97=30,(L50+L74),IF($C97=60,(SUM(K50:L50)+SUM(K74:L74)),(SUM(J50:L50)+SUM(J74:L74)))))-SUM($D97:K97)</f>
        <v>0</v>
      </c>
      <c r="M97" s="48">
        <f>+IF($C97=0,0,IF($C97=30,(M50+M74),IF($C97=60,(SUM(L50:M50)+SUM(L74:M74)),(SUM(K50:M50)+SUM(K74:M74)))))-SUM($D97:L97)</f>
        <v>0</v>
      </c>
      <c r="N97" s="48">
        <f>+IF($C97=0,0,IF($C97=30,(N50+N74),IF($C97=60,(SUM(M50:N50)+SUM(M74:N74)),(SUM(L50:N50)+SUM(L74:N74)))))-SUM($D97:M97)</f>
        <v>0</v>
      </c>
      <c r="O97" s="48">
        <f>+IF($C97=0,0,IF($C97=30,(O50+O74),IF($C97=60,(SUM(N50:O50)+SUM(N74:O74)),(SUM(M50:O50)+SUM(M74:O74)))))-SUM($D97:N97)</f>
        <v>0</v>
      </c>
      <c r="P97" s="48">
        <f>+IF($C97=0,0,IF($C97=30,(P50+P74),IF($C97=60,(SUM(O50:P50)+SUM(O74:P74)),(SUM(N50:P50)+SUM(N74:P74)))))-SUM($D97:O97)</f>
        <v>0</v>
      </c>
      <c r="Q97" s="48">
        <f>+IF($C97=0,0,IF($C97=30,(Q50+Q74),IF($C97=60,(SUM(P50:Q50)+SUM(P74:Q74)),(SUM(O50:Q50)+SUM(O74:Q74)))))-SUM($D97:P97)</f>
        <v>0</v>
      </c>
      <c r="R97" s="48">
        <f>+IF($C97=0,0,IF($C97=30,(R50+R74),IF($C97=60,(SUM(Q50:R50)+SUM(Q74:R74)),(SUM(P50:R50)+SUM(P74:R74)))))-SUM($D97:Q97)</f>
        <v>0</v>
      </c>
      <c r="S97" s="48">
        <f>+IF($C97=0,0,IF($C97=30,(S50+S74),IF($C97=60,(SUM(R50:S50)+SUM(R74:S74)),(SUM(Q50:S50)+SUM(Q74:S74)))))-SUM($D97:R97)</f>
        <v>0</v>
      </c>
      <c r="T97" s="48">
        <f>+IF($C97=0,0,IF($C97=30,(T50+T74),IF($C97=60,(SUM(S50:T50)+SUM(S74:T74)),(SUM(R50:T50)+SUM(R74:T74)))))-SUM($D97:S97)</f>
        <v>0</v>
      </c>
      <c r="U97" s="48">
        <f>+IF($C97=0,0,IF($C97=30,(U50+U74),IF($C97=60,(SUM(T50:U50)+SUM(T74:U74)),(SUM(S50:U50)+SUM(S74:U74)))))-SUM($D97:T97)</f>
        <v>0</v>
      </c>
      <c r="V97" s="48">
        <f>+IF($C97=0,0,IF($C97=30,(V50+V74),IF($C97=60,(SUM(U50:V50)+SUM(U74:V74)),(SUM(T50:V50)+SUM(T74:V74)))))-SUM($D97:U97)</f>
        <v>0</v>
      </c>
      <c r="W97" s="48">
        <f>+IF($C97=0,0,IF($C97=30,(W50+W74),IF($C97=60,(SUM(V50:W50)+SUM(V74:W74)),(SUM(U50:W50)+SUM(U74:W74)))))-SUM($D97:V97)</f>
        <v>0</v>
      </c>
      <c r="X97" s="48">
        <f>+IF($C97=0,0,IF($C97=30,(X50+X74),IF($C97=60,(SUM(W50:X50)+SUM(W74:X74)),(SUM(V50:X50)+SUM(V74:X74)))))-SUM($D97:W97)</f>
        <v>0</v>
      </c>
      <c r="Y97" s="48">
        <f>+IF($C97=0,0,IF($C97=30,(Y50+Y74),IF($C97=60,(SUM(X50:Y50)+SUM(X74:Y74)),(SUM(W50:Y50)+SUM(W74:Y74)))))-SUM($D97:X97)</f>
        <v>0</v>
      </c>
      <c r="Z97" s="48">
        <f>+IF($C97=0,0,IF($C97=30,(Z50+Z74),IF($C97=60,(SUM(Y50:Z50)+SUM(Y74:Z74)),(SUM(X50:Z50)+SUM(X74:Z74)))))-SUM($D97:Y97)</f>
        <v>0</v>
      </c>
      <c r="AA97" s="48">
        <f>+IF($C97=0,0,IF($C97=30,(AA50+AA74),IF($C97=60,(SUM(Z50:AA50)+SUM(Z74:AA74)),(SUM(Y50:AA50)+SUM(Y74:AA74)))))-SUM($D97:Z97)</f>
        <v>0</v>
      </c>
      <c r="AB97" s="48">
        <f>+IF($C97=0,0,IF($C97=30,(AB50+AB74),IF($C97=60,(SUM(AA50:AB50)+SUM(AA74:AB74)),(SUM(Z50:AB50)+SUM(Z74:AB74)))))-SUM($D97:AA97)</f>
        <v>0</v>
      </c>
      <c r="AC97" s="48">
        <f>+IF($C97=0,0,IF($C97=30,(AC50+AC74),IF($C97=60,(SUM(AB50:AC50)+SUM(AB74:AC74)),(SUM(AA50:AC50)+SUM(AA74:AC74)))))-SUM($D97:AB97)</f>
        <v>0</v>
      </c>
      <c r="AD97" s="48">
        <f>+IF($C97=0,0,IF($C97=30,(AD50+AD74),IF($C97=60,(SUM(AC50:AD50)+SUM(AC74:AD74)),(SUM(AB50:AD50)+SUM(AB74:AD74)))))-SUM($D97:AC97)</f>
        <v>0</v>
      </c>
      <c r="AE97" s="48">
        <f>+IF($C97=0,0,IF($C97=30,(AE50+AE74),IF($C97=60,(SUM(AD50:AE50)+SUM(AD74:AE74)),(SUM(AC50:AE50)+SUM(AC74:AE74)))))-SUM($D97:AD97)</f>
        <v>0</v>
      </c>
      <c r="AF97" s="48">
        <f>+IF($C97=0,0,IF($C97=30,(AF50+AF74),IF($C97=60,(SUM(AE50:AF50)+SUM(AE74:AF74)),(SUM(AD50:AF50)+SUM(AD74:AF74)))))-SUM($D97:AE97)</f>
        <v>0</v>
      </c>
      <c r="AG97" s="48">
        <f>+IF($C97=0,0,IF($C97=30,(AG50+AG74),IF($C97=60,(SUM(AF50:AG50)+SUM(AF74:AG74)),(SUM(AE50:AG50)+SUM(AE74:AG74)))))-SUM($D97:AF97)</f>
        <v>0</v>
      </c>
      <c r="AH97" s="48">
        <f>+IF($C97=0,0,IF($C97=30,(AH50+AH74),IF($C97=60,(SUM(AG50:AH50)+SUM(AG74:AH74)),(SUM(AF50:AH50)+SUM(AF74:AH74)))))-SUM($D97:AG97)</f>
        <v>0</v>
      </c>
      <c r="AI97" s="48">
        <f>+IF($C97=0,0,IF($C97=30,(AI50+AI74),IF($C97=60,(SUM(AH50:AI50)+SUM(AH74:AI74)),(SUM(AG50:AI50)+SUM(AG74:AI74)))))-SUM($D97:AH97)</f>
        <v>0</v>
      </c>
      <c r="AJ97" s="48">
        <f>+IF($C97=0,0,IF($C97=30,(AJ50+AJ74),IF($C97=60,(SUM(AI50:AJ50)+SUM(AI74:AJ74)),(SUM(AH50:AJ50)+SUM(AH74:AJ74)))))-SUM($D97:AI97)</f>
        <v>0</v>
      </c>
      <c r="AK97" s="48">
        <f>+IF($C97=0,0,IF($C97=30,(AK50+AK74),IF($C97=60,(SUM(AJ50:AK50)+SUM(AJ74:AK74)),(SUM(AI50:AK50)+SUM(AI74:AK74)))))-SUM($D97:AJ97)</f>
        <v>0</v>
      </c>
      <c r="AL97" s="48">
        <f>+IF($C97=0,0,IF($C97=30,(AL50+AL74),IF($C97=60,(SUM(AK50:AL50)+SUM(AK74:AL74)),(SUM(AJ50:AL50)+SUM(AJ74:AL74)))))-SUM($D97:AK97)</f>
        <v>0</v>
      </c>
      <c r="AM97" s="48">
        <f>+IF($C97=0,0,IF($C97=30,(AM50+AM74),IF($C97=60,(SUM(AL50:AM50)+SUM(AL74:AM74)),(SUM(AK50:AM50)+SUM(AK74:AM74)))))-SUM($D97:AL97)</f>
        <v>0</v>
      </c>
      <c r="AN97" s="48">
        <f>+IF($C97=0,0,IF($C97=30,(AN50+AN74),IF($C97=60,(SUM(AM50:AN50)+SUM(AM74:AN74)),(SUM(AL50:AN50)+SUM(AL74:AN74)))))-SUM($D97:AM97)</f>
        <v>0</v>
      </c>
      <c r="AO97" s="48">
        <f>+IF($C97=0,0,IF($C97=30,(AO50+AO74),IF($C97=60,(SUM(AN50:AO50)+SUM(AN74:AO74)),(SUM(AM50:AO50)+SUM(AM74:AO74)))))-SUM($D97:AN97)</f>
        <v>0</v>
      </c>
      <c r="AP97" s="48">
        <f>+IF($C97=0,0,IF($C97=30,(AP50+AP74),IF($C97=60,(SUM(AO50:AP50)+SUM(AO74:AP74)),(SUM(AN50:AP50)+SUM(AN74:AP74)))))-SUM($D97:AO97)</f>
        <v>0</v>
      </c>
      <c r="AQ97" s="48">
        <f>+IF($C97=0,0,IF($C97=30,(AQ50+AQ74),IF($C97=60,(SUM(AP50:AQ50)+SUM(AP74:AQ74)),(SUM(AO50:AQ50)+SUM(AO74:AQ74)))))-SUM($D97:AP97)</f>
        <v>0</v>
      </c>
      <c r="AR97" s="48">
        <f>+IF($C97=0,0,IF($C97=30,(AR50+AR74),IF($C97=60,(SUM(AQ50:AR50)+SUM(AQ74:AR74)),(SUM(AP50:AR50)+SUM(AP74:AR74)))))-SUM($D97:AQ97)</f>
        <v>0</v>
      </c>
      <c r="AS97" s="48">
        <f>+IF($C97=0,0,IF($C97=30,(AS50+AS74),IF($C97=60,(SUM(AR50:AS50)+SUM(AR74:AS74)),(SUM(AQ50:AS50)+SUM(AQ74:AS74)))))-SUM($D97:AR97)</f>
        <v>0</v>
      </c>
      <c r="AT97" s="48">
        <f>+IF($C97=0,0,IF($C97=30,(AT50+AT74),IF($C97=60,(SUM(AS50:AT50)+SUM(AS74:AT74)),(SUM(AR50:AT50)+SUM(AR74:AT74)))))-SUM($D97:AS97)</f>
        <v>0</v>
      </c>
      <c r="AU97" s="48">
        <f>+IF($C97=0,0,IF($C97=30,(AU50+AU74),IF($C97=60,(SUM(AT50:AU50)+SUM(AT74:AU74)),(SUM(AS50:AU50)+SUM(AS74:AU74)))))-SUM($D97:AT97)</f>
        <v>0</v>
      </c>
      <c r="AV97" s="48">
        <f>+IF($C97=0,0,IF($C97=30,(AV50+AV74),IF($C97=60,(SUM(AU50:AV50)+SUM(AU74:AV74)),(SUM(AT50:AV50)+SUM(AT74:AV74)))))-SUM($D97:AU97)</f>
        <v>0</v>
      </c>
      <c r="AW97" s="48">
        <f>+IF($C97=0,0,IF($C97=30,(AW50+AW74),IF($C97=60,(SUM(AV50:AW50)+SUM(AV74:AW74)),(SUM(AU50:AW50)+SUM(AU74:AW74)))))-SUM($D97:AV97)</f>
        <v>0</v>
      </c>
      <c r="AX97" s="48">
        <f>+IF($C97=0,0,IF($C97=30,(AX50+AX74),IF($C97=60,(SUM(AW50:AX50)+SUM(AW74:AX74)),(SUM(AV50:AX50)+SUM(AV74:AX74)))))-SUM($D97:AW97)</f>
        <v>0</v>
      </c>
      <c r="AY97" s="48">
        <f>+IF($C97=0,0,IF($C97=30,(AY50+AY74),IF($C97=60,(SUM(AX50:AY50)+SUM(AX74:AY74)),(SUM(AW50:AY50)+SUM(AW74:AY74)))))-SUM($D97:AX97)</f>
        <v>0</v>
      </c>
    </row>
    <row r="98" spans="2:51" x14ac:dyDescent="0.25">
      <c r="B98" t="str">
        <f t="shared" si="37"/>
        <v>Prodotto 3</v>
      </c>
      <c r="C98" s="47">
        <v>30</v>
      </c>
      <c r="D98" s="48">
        <f t="shared" si="38"/>
        <v>21960</v>
      </c>
      <c r="E98" s="48">
        <f t="shared" si="39"/>
        <v>-14640</v>
      </c>
      <c r="F98" s="48">
        <f>+IF($C98=0,0,IF($C98=30,(F51+F75),IF($C98=60,(SUM(E51:F51)+SUM(E75:F75)),(SUM(D51:F51)+SUM(D75:F75)))))-SUM($D98:E98)</f>
        <v>0</v>
      </c>
      <c r="G98" s="48">
        <f>+IF($C98=0,0,IF($C98=30,(G51+G75),IF($C98=60,(SUM(F51:G51)+SUM(F75:G75)),(SUM(E51:G51)+SUM(E75:G75)))))-SUM($D98:F98)</f>
        <v>0</v>
      </c>
      <c r="H98" s="48">
        <f>+IF($C98=0,0,IF($C98=30,(H51+H75),IF($C98=60,(SUM(G51:H51)+SUM(G75:H75)),(SUM(F51:H51)+SUM(F75:H75)))))-SUM($D98:G98)</f>
        <v>0</v>
      </c>
      <c r="I98" s="48">
        <f>+IF($C98=0,0,IF($C98=30,(I51+I75),IF($C98=60,(SUM(H51:I51)+SUM(H75:I75)),(SUM(G51:I51)+SUM(G75:I75)))))-SUM($D98:H98)</f>
        <v>0</v>
      </c>
      <c r="J98" s="48">
        <f>+IF($C98=0,0,IF($C98=30,(J51+J75),IF($C98=60,(SUM(I51:J51)+SUM(I75:J75)),(SUM(H51:J51)+SUM(H75:J75)))))-SUM($D98:I98)</f>
        <v>0</v>
      </c>
      <c r="K98" s="48">
        <f>+IF($C98=0,0,IF($C98=30,(K51+K75),IF($C98=60,(SUM(J51:K51)+SUM(J75:K75)),(SUM(I51:K51)+SUM(I75:K75)))))-SUM($D98:J98)</f>
        <v>0</v>
      </c>
      <c r="L98" s="48">
        <f>+IF($C98=0,0,IF($C98=30,(L51+L75),IF($C98=60,(SUM(K51:L51)+SUM(K75:L75)),(SUM(J51:L51)+SUM(J75:L75)))))-SUM($D98:K98)</f>
        <v>0</v>
      </c>
      <c r="M98" s="48">
        <f>+IF($C98=0,0,IF($C98=30,(M51+M75),IF($C98=60,(SUM(L51:M51)+SUM(L75:M75)),(SUM(K51:M51)+SUM(K75:M75)))))-SUM($D98:L98)</f>
        <v>0</v>
      </c>
      <c r="N98" s="48">
        <f>+IF($C98=0,0,IF($C98=30,(N51+N75),IF($C98=60,(SUM(M51:N51)+SUM(M75:N75)),(SUM(L51:N51)+SUM(L75:N75)))))-SUM($D98:M98)</f>
        <v>0</v>
      </c>
      <c r="O98" s="48">
        <f>+IF($C98=0,0,IF($C98=30,(O51+O75),IF($C98=60,(SUM(N51:O51)+SUM(N75:O75)),(SUM(M51:O51)+SUM(M75:O75)))))-SUM($D98:N98)</f>
        <v>0</v>
      </c>
      <c r="P98" s="48">
        <f>+IF($C98=0,0,IF($C98=30,(P51+P75),IF($C98=60,(SUM(O51:P51)+SUM(O75:P75)),(SUM(N51:P51)+SUM(N75:P75)))))-SUM($D98:O98)</f>
        <v>0</v>
      </c>
      <c r="Q98" s="48">
        <f>+IF($C98=0,0,IF($C98=30,(Q51+Q75),IF($C98=60,(SUM(P51:Q51)+SUM(P75:Q75)),(SUM(O51:Q51)+SUM(O75:Q75)))))-SUM($D98:P98)</f>
        <v>0</v>
      </c>
      <c r="R98" s="48">
        <f>+IF($C98=0,0,IF($C98=30,(R51+R75),IF($C98=60,(SUM(Q51:R51)+SUM(Q75:R75)),(SUM(P51:R51)+SUM(P75:R75)))))-SUM($D98:Q98)</f>
        <v>0</v>
      </c>
      <c r="S98" s="48">
        <f>+IF($C98=0,0,IF($C98=30,(S51+S75),IF($C98=60,(SUM(R51:S51)+SUM(R75:S75)),(SUM(Q51:S51)+SUM(Q75:S75)))))-SUM($D98:R98)</f>
        <v>0</v>
      </c>
      <c r="T98" s="48">
        <f>+IF($C98=0,0,IF($C98=30,(T51+T75),IF($C98=60,(SUM(S51:T51)+SUM(S75:T75)),(SUM(R51:T51)+SUM(R75:T75)))))-SUM($D98:S98)</f>
        <v>0</v>
      </c>
      <c r="U98" s="48">
        <f>+IF($C98=0,0,IF($C98=30,(U51+U75),IF($C98=60,(SUM(T51:U51)+SUM(T75:U75)),(SUM(S51:U51)+SUM(S75:U75)))))-SUM($D98:T98)</f>
        <v>0</v>
      </c>
      <c r="V98" s="48">
        <f>+IF($C98=0,0,IF($C98=30,(V51+V75),IF($C98=60,(SUM(U51:V51)+SUM(U75:V75)),(SUM(T51:V51)+SUM(T75:V75)))))-SUM($D98:U98)</f>
        <v>0</v>
      </c>
      <c r="W98" s="48">
        <f>+IF($C98=0,0,IF($C98=30,(W51+W75),IF($C98=60,(SUM(V51:W51)+SUM(V75:W75)),(SUM(U51:W51)+SUM(U75:W75)))))-SUM($D98:V98)</f>
        <v>0</v>
      </c>
      <c r="X98" s="48">
        <f>+IF($C98=0,0,IF($C98=30,(X51+X75),IF($C98=60,(SUM(W51:X51)+SUM(W75:X75)),(SUM(V51:X51)+SUM(V75:X75)))))-SUM($D98:W98)</f>
        <v>0</v>
      </c>
      <c r="Y98" s="48">
        <f>+IF($C98=0,0,IF($C98=30,(Y51+Y75),IF($C98=60,(SUM(X51:Y51)+SUM(X75:Y75)),(SUM(W51:Y51)+SUM(W75:Y75)))))-SUM($D98:X98)</f>
        <v>0</v>
      </c>
      <c r="Z98" s="48">
        <f>+IF($C98=0,0,IF($C98=30,(Z51+Z75),IF($C98=60,(SUM(Y51:Z51)+SUM(Y75:Z75)),(SUM(X51:Z51)+SUM(X75:Z75)))))-SUM($D98:Y98)</f>
        <v>0</v>
      </c>
      <c r="AA98" s="48">
        <f>+IF($C98=0,0,IF($C98=30,(AA51+AA75),IF($C98=60,(SUM(Z51:AA51)+SUM(Z75:AA75)),(SUM(Y51:AA51)+SUM(Y75:AA75)))))-SUM($D98:Z98)</f>
        <v>0</v>
      </c>
      <c r="AB98" s="48">
        <f>+IF($C98=0,0,IF($C98=30,(AB51+AB75),IF($C98=60,(SUM(AA51:AB51)+SUM(AA75:AB75)),(SUM(Z51:AB51)+SUM(Z75:AB75)))))-SUM($D98:AA98)</f>
        <v>0</v>
      </c>
      <c r="AC98" s="48">
        <f>+IF($C98=0,0,IF($C98=30,(AC51+AC75),IF($C98=60,(SUM(AB51:AC51)+SUM(AB75:AC75)),(SUM(AA51:AC51)+SUM(AA75:AC75)))))-SUM($D98:AB98)</f>
        <v>0</v>
      </c>
      <c r="AD98" s="48">
        <f>+IF($C98=0,0,IF($C98=30,(AD51+AD75),IF($C98=60,(SUM(AC51:AD51)+SUM(AC75:AD75)),(SUM(AB51:AD51)+SUM(AB75:AD75)))))-SUM($D98:AC98)</f>
        <v>0</v>
      </c>
      <c r="AE98" s="48">
        <f>+IF($C98=0,0,IF($C98=30,(AE51+AE75),IF($C98=60,(SUM(AD51:AE51)+SUM(AD75:AE75)),(SUM(AC51:AE51)+SUM(AC75:AE75)))))-SUM($D98:AD98)</f>
        <v>0</v>
      </c>
      <c r="AF98" s="48">
        <f>+IF($C98=0,0,IF($C98=30,(AF51+AF75),IF($C98=60,(SUM(AE51:AF51)+SUM(AE75:AF75)),(SUM(AD51:AF51)+SUM(AD75:AF75)))))-SUM($D98:AE98)</f>
        <v>0</v>
      </c>
      <c r="AG98" s="48">
        <f>+IF($C98=0,0,IF($C98=30,(AG51+AG75),IF($C98=60,(SUM(AF51:AG51)+SUM(AF75:AG75)),(SUM(AE51:AG51)+SUM(AE75:AG75)))))-SUM($D98:AF98)</f>
        <v>0</v>
      </c>
      <c r="AH98" s="48">
        <f>+IF($C98=0,0,IF($C98=30,(AH51+AH75),IF($C98=60,(SUM(AG51:AH51)+SUM(AG75:AH75)),(SUM(AF51:AH51)+SUM(AF75:AH75)))))-SUM($D98:AG98)</f>
        <v>0</v>
      </c>
      <c r="AI98" s="48">
        <f>+IF($C98=0,0,IF($C98=30,(AI51+AI75),IF($C98=60,(SUM(AH51:AI51)+SUM(AH75:AI75)),(SUM(AG51:AI51)+SUM(AG75:AI75)))))-SUM($D98:AH98)</f>
        <v>0</v>
      </c>
      <c r="AJ98" s="48">
        <f>+IF($C98=0,0,IF($C98=30,(AJ51+AJ75),IF($C98=60,(SUM(AI51:AJ51)+SUM(AI75:AJ75)),(SUM(AH51:AJ51)+SUM(AH75:AJ75)))))-SUM($D98:AI98)</f>
        <v>0</v>
      </c>
      <c r="AK98" s="48">
        <f>+IF($C98=0,0,IF($C98=30,(AK51+AK75),IF($C98=60,(SUM(AJ51:AK51)+SUM(AJ75:AK75)),(SUM(AI51:AK51)+SUM(AI75:AK75)))))-SUM($D98:AJ98)</f>
        <v>0</v>
      </c>
      <c r="AL98" s="48">
        <f>+IF($C98=0,0,IF($C98=30,(AL51+AL75),IF($C98=60,(SUM(AK51:AL51)+SUM(AK75:AL75)),(SUM(AJ51:AL51)+SUM(AJ75:AL75)))))-SUM($D98:AK98)</f>
        <v>0</v>
      </c>
      <c r="AM98" s="48">
        <f>+IF($C98=0,0,IF($C98=30,(AM51+AM75),IF($C98=60,(SUM(AL51:AM51)+SUM(AL75:AM75)),(SUM(AK51:AM51)+SUM(AK75:AM75)))))-SUM($D98:AL98)</f>
        <v>0</v>
      </c>
      <c r="AN98" s="48">
        <f>+IF($C98=0,0,IF($C98=30,(AN51+AN75),IF($C98=60,(SUM(AM51:AN51)+SUM(AM75:AN75)),(SUM(AL51:AN51)+SUM(AL75:AN75)))))-SUM($D98:AM98)</f>
        <v>0</v>
      </c>
      <c r="AO98" s="48">
        <f>+IF($C98=0,0,IF($C98=30,(AO51+AO75),IF($C98=60,(SUM(AN51:AO51)+SUM(AN75:AO75)),(SUM(AM51:AO51)+SUM(AM75:AO75)))))-SUM($D98:AN98)</f>
        <v>0</v>
      </c>
      <c r="AP98" s="48">
        <f>+IF($C98=0,0,IF($C98=30,(AP51+AP75),IF($C98=60,(SUM(AO51:AP51)+SUM(AO75:AP75)),(SUM(AN51:AP51)+SUM(AN75:AP75)))))-SUM($D98:AO98)</f>
        <v>0</v>
      </c>
      <c r="AQ98" s="48">
        <f>+IF($C98=0,0,IF($C98=30,(AQ51+AQ75),IF($C98=60,(SUM(AP51:AQ51)+SUM(AP75:AQ75)),(SUM(AO51:AQ51)+SUM(AO75:AQ75)))))-SUM($D98:AP98)</f>
        <v>0</v>
      </c>
      <c r="AR98" s="48">
        <f>+IF($C98=0,0,IF($C98=30,(AR51+AR75),IF($C98=60,(SUM(AQ51:AR51)+SUM(AQ75:AR75)),(SUM(AP51:AR51)+SUM(AP75:AR75)))))-SUM($D98:AQ98)</f>
        <v>0</v>
      </c>
      <c r="AS98" s="48">
        <f>+IF($C98=0,0,IF($C98=30,(AS51+AS75),IF($C98=60,(SUM(AR51:AS51)+SUM(AR75:AS75)),(SUM(AQ51:AS51)+SUM(AQ75:AS75)))))-SUM($D98:AR98)</f>
        <v>0</v>
      </c>
      <c r="AT98" s="48">
        <f>+IF($C98=0,0,IF($C98=30,(AT51+AT75),IF($C98=60,(SUM(AS51:AT51)+SUM(AS75:AT75)),(SUM(AR51:AT51)+SUM(AR75:AT75)))))-SUM($D98:AS98)</f>
        <v>0</v>
      </c>
      <c r="AU98" s="48">
        <f>+IF($C98=0,0,IF($C98=30,(AU51+AU75),IF($C98=60,(SUM(AT51:AU51)+SUM(AT75:AU75)),(SUM(AS51:AU51)+SUM(AS75:AU75)))))-SUM($D98:AT98)</f>
        <v>0</v>
      </c>
      <c r="AV98" s="48">
        <f>+IF($C98=0,0,IF($C98=30,(AV51+AV75),IF($C98=60,(SUM(AU51:AV51)+SUM(AU75:AV75)),(SUM(AT51:AV51)+SUM(AT75:AV75)))))-SUM($D98:AU98)</f>
        <v>0</v>
      </c>
      <c r="AW98" s="48">
        <f>+IF($C98=0,0,IF($C98=30,(AW51+AW75),IF($C98=60,(SUM(AV51:AW51)+SUM(AV75:AW75)),(SUM(AU51:AW51)+SUM(AU75:AW75)))))-SUM($D98:AV98)</f>
        <v>0</v>
      </c>
      <c r="AX98" s="48">
        <f>+IF($C98=0,0,IF($C98=30,(AX51+AX75),IF($C98=60,(SUM(AW51:AX51)+SUM(AW75:AX75)),(SUM(AV51:AX51)+SUM(AV75:AX75)))))-SUM($D98:AW98)</f>
        <v>0</v>
      </c>
      <c r="AY98" s="48">
        <f>+IF($C98=0,0,IF($C98=30,(AY51+AY75),IF($C98=60,(SUM(AX51:AY51)+SUM(AX75:AY75)),(SUM(AW51:AY51)+SUM(AW75:AY75)))))-SUM($D98:AX98)</f>
        <v>0</v>
      </c>
    </row>
    <row r="99" spans="2:51" x14ac:dyDescent="0.25">
      <c r="B99" t="str">
        <f t="shared" si="37"/>
        <v>Prodotto 4</v>
      </c>
      <c r="C99" s="47">
        <v>30</v>
      </c>
      <c r="D99" s="48">
        <f t="shared" si="38"/>
        <v>21960</v>
      </c>
      <c r="E99" s="48">
        <f t="shared" si="39"/>
        <v>-14640</v>
      </c>
      <c r="F99" s="48">
        <f>+IF($C99=0,0,IF($C99=30,(F52+F76),IF($C99=60,(SUM(E52:F52)+SUM(E76:F76)),(SUM(D52:F52)+SUM(D76:F76)))))-SUM($D99:E99)</f>
        <v>0</v>
      </c>
      <c r="G99" s="48">
        <f>+IF($C99=0,0,IF($C99=30,(G52+G76),IF($C99=60,(SUM(F52:G52)+SUM(F76:G76)),(SUM(E52:G52)+SUM(E76:G76)))))-SUM($D99:F99)</f>
        <v>0</v>
      </c>
      <c r="H99" s="48">
        <f>+IF($C99=0,0,IF($C99=30,(H52+H76),IF($C99=60,(SUM(G52:H52)+SUM(G76:H76)),(SUM(F52:H52)+SUM(F76:H76)))))-SUM($D99:G99)</f>
        <v>0</v>
      </c>
      <c r="I99" s="48">
        <f>+IF($C99=0,0,IF($C99=30,(I52+I76),IF($C99=60,(SUM(H52:I52)+SUM(H76:I76)),(SUM(G52:I52)+SUM(G76:I76)))))-SUM($D99:H99)</f>
        <v>0</v>
      </c>
      <c r="J99" s="48">
        <f>+IF($C99=0,0,IF($C99=30,(J52+J76),IF($C99=60,(SUM(I52:J52)+SUM(I76:J76)),(SUM(H52:J52)+SUM(H76:J76)))))-SUM($D99:I99)</f>
        <v>0</v>
      </c>
      <c r="K99" s="48">
        <f>+IF($C99=0,0,IF($C99=30,(K52+K76),IF($C99=60,(SUM(J52:K52)+SUM(J76:K76)),(SUM(I52:K52)+SUM(I76:K76)))))-SUM($D99:J99)</f>
        <v>0</v>
      </c>
      <c r="L99" s="48">
        <f>+IF($C99=0,0,IF($C99=30,(L52+L76),IF($C99=60,(SUM(K52:L52)+SUM(K76:L76)),(SUM(J52:L52)+SUM(J76:L76)))))-SUM($D99:K99)</f>
        <v>0</v>
      </c>
      <c r="M99" s="48">
        <f>+IF($C99=0,0,IF($C99=30,(M52+M76),IF($C99=60,(SUM(L52:M52)+SUM(L76:M76)),(SUM(K52:M52)+SUM(K76:M76)))))-SUM($D99:L99)</f>
        <v>0</v>
      </c>
      <c r="N99" s="48">
        <f>+IF($C99=0,0,IF($C99=30,(N52+N76),IF($C99=60,(SUM(M52:N52)+SUM(M76:N76)),(SUM(L52:N52)+SUM(L76:N76)))))-SUM($D99:M99)</f>
        <v>0</v>
      </c>
      <c r="O99" s="48">
        <f>+IF($C99=0,0,IF($C99=30,(O52+O76),IF($C99=60,(SUM(N52:O52)+SUM(N76:O76)),(SUM(M52:O52)+SUM(M76:O76)))))-SUM($D99:N99)</f>
        <v>0</v>
      </c>
      <c r="P99" s="48">
        <f>+IF($C99=0,0,IF($C99=30,(P52+P76),IF($C99=60,(SUM(O52:P52)+SUM(O76:P76)),(SUM(N52:P52)+SUM(N76:P76)))))-SUM($D99:O99)</f>
        <v>0</v>
      </c>
      <c r="Q99" s="48">
        <f>+IF($C99=0,0,IF($C99=30,(Q52+Q76),IF($C99=60,(SUM(P52:Q52)+SUM(P76:Q76)),(SUM(O52:Q52)+SUM(O76:Q76)))))-SUM($D99:P99)</f>
        <v>0</v>
      </c>
      <c r="R99" s="48">
        <f>+IF($C99=0,0,IF($C99=30,(R52+R76),IF($C99=60,(SUM(Q52:R52)+SUM(Q76:R76)),(SUM(P52:R52)+SUM(P76:R76)))))-SUM($D99:Q99)</f>
        <v>0</v>
      </c>
      <c r="S99" s="48">
        <f>+IF($C99=0,0,IF($C99=30,(S52+S76),IF($C99=60,(SUM(R52:S52)+SUM(R76:S76)),(SUM(Q52:S52)+SUM(Q76:S76)))))-SUM($D99:R99)</f>
        <v>0</v>
      </c>
      <c r="T99" s="48">
        <f>+IF($C99=0,0,IF($C99=30,(T52+T76),IF($C99=60,(SUM(S52:T52)+SUM(S76:T76)),(SUM(R52:T52)+SUM(R76:T76)))))-SUM($D99:S99)</f>
        <v>0</v>
      </c>
      <c r="U99" s="48">
        <f>+IF($C99=0,0,IF($C99=30,(U52+U76),IF($C99=60,(SUM(T52:U52)+SUM(T76:U76)),(SUM(S52:U52)+SUM(S76:U76)))))-SUM($D99:T99)</f>
        <v>0</v>
      </c>
      <c r="V99" s="48">
        <f>+IF($C99=0,0,IF($C99=30,(V52+V76),IF($C99=60,(SUM(U52:V52)+SUM(U76:V76)),(SUM(T52:V52)+SUM(T76:V76)))))-SUM($D99:U99)</f>
        <v>0</v>
      </c>
      <c r="W99" s="48">
        <f>+IF($C99=0,0,IF($C99=30,(W52+W76),IF($C99=60,(SUM(V52:W52)+SUM(V76:W76)),(SUM(U52:W52)+SUM(U76:W76)))))-SUM($D99:V99)</f>
        <v>0</v>
      </c>
      <c r="X99" s="48">
        <f>+IF($C99=0,0,IF($C99=30,(X52+X76),IF($C99=60,(SUM(W52:X52)+SUM(W76:X76)),(SUM(V52:X52)+SUM(V76:X76)))))-SUM($D99:W99)</f>
        <v>0</v>
      </c>
      <c r="Y99" s="48">
        <f>+IF($C99=0,0,IF($C99=30,(Y52+Y76),IF($C99=60,(SUM(X52:Y52)+SUM(X76:Y76)),(SUM(W52:Y52)+SUM(W76:Y76)))))-SUM($D99:X99)</f>
        <v>0</v>
      </c>
      <c r="Z99" s="48">
        <f>+IF($C99=0,0,IF($C99=30,(Z52+Z76),IF($C99=60,(SUM(Y52:Z52)+SUM(Y76:Z76)),(SUM(X52:Z52)+SUM(X76:Z76)))))-SUM($D99:Y99)</f>
        <v>0</v>
      </c>
      <c r="AA99" s="48">
        <f>+IF($C99=0,0,IF($C99=30,(AA52+AA76),IF($C99=60,(SUM(Z52:AA52)+SUM(Z76:AA76)),(SUM(Y52:AA52)+SUM(Y76:AA76)))))-SUM($D99:Z99)</f>
        <v>0</v>
      </c>
      <c r="AB99" s="48">
        <f>+IF($C99=0,0,IF($C99=30,(AB52+AB76),IF($C99=60,(SUM(AA52:AB52)+SUM(AA76:AB76)),(SUM(Z52:AB52)+SUM(Z76:AB76)))))-SUM($D99:AA99)</f>
        <v>0</v>
      </c>
      <c r="AC99" s="48">
        <f>+IF($C99=0,0,IF($C99=30,(AC52+AC76),IF($C99=60,(SUM(AB52:AC52)+SUM(AB76:AC76)),(SUM(AA52:AC52)+SUM(AA76:AC76)))))-SUM($D99:AB99)</f>
        <v>0</v>
      </c>
      <c r="AD99" s="48">
        <f>+IF($C99=0,0,IF($C99=30,(AD52+AD76),IF($C99=60,(SUM(AC52:AD52)+SUM(AC76:AD76)),(SUM(AB52:AD52)+SUM(AB76:AD76)))))-SUM($D99:AC99)</f>
        <v>0</v>
      </c>
      <c r="AE99" s="48">
        <f>+IF($C99=0,0,IF($C99=30,(AE52+AE76),IF($C99=60,(SUM(AD52:AE52)+SUM(AD76:AE76)),(SUM(AC52:AE52)+SUM(AC76:AE76)))))-SUM($D99:AD99)</f>
        <v>0</v>
      </c>
      <c r="AF99" s="48">
        <f>+IF($C99=0,0,IF($C99=30,(AF52+AF76),IF($C99=60,(SUM(AE52:AF52)+SUM(AE76:AF76)),(SUM(AD52:AF52)+SUM(AD76:AF76)))))-SUM($D99:AE99)</f>
        <v>0</v>
      </c>
      <c r="AG99" s="48">
        <f>+IF($C99=0,0,IF($C99=30,(AG52+AG76),IF($C99=60,(SUM(AF52:AG52)+SUM(AF76:AG76)),(SUM(AE52:AG52)+SUM(AE76:AG76)))))-SUM($D99:AF99)</f>
        <v>0</v>
      </c>
      <c r="AH99" s="48">
        <f>+IF($C99=0,0,IF($C99=30,(AH52+AH76),IF($C99=60,(SUM(AG52:AH52)+SUM(AG76:AH76)),(SUM(AF52:AH52)+SUM(AF76:AH76)))))-SUM($D99:AG99)</f>
        <v>0</v>
      </c>
      <c r="AI99" s="48">
        <f>+IF($C99=0,0,IF($C99=30,(AI52+AI76),IF($C99=60,(SUM(AH52:AI52)+SUM(AH76:AI76)),(SUM(AG52:AI52)+SUM(AG76:AI76)))))-SUM($D99:AH99)</f>
        <v>0</v>
      </c>
      <c r="AJ99" s="48">
        <f>+IF($C99=0,0,IF($C99=30,(AJ52+AJ76),IF($C99=60,(SUM(AI52:AJ52)+SUM(AI76:AJ76)),(SUM(AH52:AJ52)+SUM(AH76:AJ76)))))-SUM($D99:AI99)</f>
        <v>0</v>
      </c>
      <c r="AK99" s="48">
        <f>+IF($C99=0,0,IF($C99=30,(AK52+AK76),IF($C99=60,(SUM(AJ52:AK52)+SUM(AJ76:AK76)),(SUM(AI52:AK52)+SUM(AI76:AK76)))))-SUM($D99:AJ99)</f>
        <v>0</v>
      </c>
      <c r="AL99" s="48">
        <f>+IF($C99=0,0,IF($C99=30,(AL52+AL76),IF($C99=60,(SUM(AK52:AL52)+SUM(AK76:AL76)),(SUM(AJ52:AL52)+SUM(AJ76:AL76)))))-SUM($D99:AK99)</f>
        <v>0</v>
      </c>
      <c r="AM99" s="48">
        <f>+IF($C99=0,0,IF($C99=30,(AM52+AM76),IF($C99=60,(SUM(AL52:AM52)+SUM(AL76:AM76)),(SUM(AK52:AM52)+SUM(AK76:AM76)))))-SUM($D99:AL99)</f>
        <v>0</v>
      </c>
      <c r="AN99" s="48">
        <f>+IF($C99=0,0,IF($C99=30,(AN52+AN76),IF($C99=60,(SUM(AM52:AN52)+SUM(AM76:AN76)),(SUM(AL52:AN52)+SUM(AL76:AN76)))))-SUM($D99:AM99)</f>
        <v>0</v>
      </c>
      <c r="AO99" s="48">
        <f>+IF($C99=0,0,IF($C99=30,(AO52+AO76),IF($C99=60,(SUM(AN52:AO52)+SUM(AN76:AO76)),(SUM(AM52:AO52)+SUM(AM76:AO76)))))-SUM($D99:AN99)</f>
        <v>0</v>
      </c>
      <c r="AP99" s="48">
        <f>+IF($C99=0,0,IF($C99=30,(AP52+AP76),IF($C99=60,(SUM(AO52:AP52)+SUM(AO76:AP76)),(SUM(AN52:AP52)+SUM(AN76:AP76)))))-SUM($D99:AO99)</f>
        <v>0</v>
      </c>
      <c r="AQ99" s="48">
        <f>+IF($C99=0,0,IF($C99=30,(AQ52+AQ76),IF($C99=60,(SUM(AP52:AQ52)+SUM(AP76:AQ76)),(SUM(AO52:AQ52)+SUM(AO76:AQ76)))))-SUM($D99:AP99)</f>
        <v>0</v>
      </c>
      <c r="AR99" s="48">
        <f>+IF($C99=0,0,IF($C99=30,(AR52+AR76),IF($C99=60,(SUM(AQ52:AR52)+SUM(AQ76:AR76)),(SUM(AP52:AR52)+SUM(AP76:AR76)))))-SUM($D99:AQ99)</f>
        <v>0</v>
      </c>
      <c r="AS99" s="48">
        <f>+IF($C99=0,0,IF($C99=30,(AS52+AS76),IF($C99=60,(SUM(AR52:AS52)+SUM(AR76:AS76)),(SUM(AQ52:AS52)+SUM(AQ76:AS76)))))-SUM($D99:AR99)</f>
        <v>0</v>
      </c>
      <c r="AT99" s="48">
        <f>+IF($C99=0,0,IF($C99=30,(AT52+AT76),IF($C99=60,(SUM(AS52:AT52)+SUM(AS76:AT76)),(SUM(AR52:AT52)+SUM(AR76:AT76)))))-SUM($D99:AS99)</f>
        <v>0</v>
      </c>
      <c r="AU99" s="48">
        <f>+IF($C99=0,0,IF($C99=30,(AU52+AU76),IF($C99=60,(SUM(AT52:AU52)+SUM(AT76:AU76)),(SUM(AS52:AU52)+SUM(AS76:AU76)))))-SUM($D99:AT99)</f>
        <v>0</v>
      </c>
      <c r="AV99" s="48">
        <f>+IF($C99=0,0,IF($C99=30,(AV52+AV76),IF($C99=60,(SUM(AU52:AV52)+SUM(AU76:AV76)),(SUM(AT52:AV52)+SUM(AT76:AV76)))))-SUM($D99:AU99)</f>
        <v>0</v>
      </c>
      <c r="AW99" s="48">
        <f>+IF($C99=0,0,IF($C99=30,(AW52+AW76),IF($C99=60,(SUM(AV52:AW52)+SUM(AV76:AW76)),(SUM(AU52:AW52)+SUM(AU76:AW76)))))-SUM($D99:AV99)</f>
        <v>0</v>
      </c>
      <c r="AX99" s="48">
        <f>+IF($C99=0,0,IF($C99=30,(AX52+AX76),IF($C99=60,(SUM(AW52:AX52)+SUM(AW76:AX76)),(SUM(AV52:AX52)+SUM(AV76:AX76)))))-SUM($D99:AW99)</f>
        <v>0</v>
      </c>
      <c r="AY99" s="48">
        <f>+IF($C99=0,0,IF($C99=30,(AY52+AY76),IF($C99=60,(SUM(AX52:AY52)+SUM(AX76:AY76)),(SUM(AW52:AY52)+SUM(AW76:AY76)))))-SUM($D99:AX99)</f>
        <v>0</v>
      </c>
    </row>
    <row r="100" spans="2:51" x14ac:dyDescent="0.25">
      <c r="B100" t="str">
        <f t="shared" si="37"/>
        <v>Prodotto 5</v>
      </c>
      <c r="C100" s="47">
        <v>30</v>
      </c>
      <c r="D100" s="48">
        <f t="shared" si="38"/>
        <v>21960</v>
      </c>
      <c r="E100" s="48">
        <f t="shared" si="39"/>
        <v>-14640</v>
      </c>
      <c r="F100" s="48">
        <f>+IF($C100=0,0,IF($C100=30,(F53+F77),IF($C100=60,(SUM(E53:F53)+SUM(E77:F77)),(SUM(D53:F53)+SUM(D77:F77)))))-SUM($D100:E100)</f>
        <v>0</v>
      </c>
      <c r="G100" s="48">
        <f>+IF($C100=0,0,IF($C100=30,(G53+G77),IF($C100=60,(SUM(F53:G53)+SUM(F77:G77)),(SUM(E53:G53)+SUM(E77:G77)))))-SUM($D100:F100)</f>
        <v>0</v>
      </c>
      <c r="H100" s="48">
        <f>+IF($C100=0,0,IF($C100=30,(H53+H77),IF($C100=60,(SUM(G53:H53)+SUM(G77:H77)),(SUM(F53:H53)+SUM(F77:H77)))))-SUM($D100:G100)</f>
        <v>0</v>
      </c>
      <c r="I100" s="48">
        <f>+IF($C100=0,0,IF($C100=30,(I53+I77),IF($C100=60,(SUM(H53:I53)+SUM(H77:I77)),(SUM(G53:I53)+SUM(G77:I77)))))-SUM($D100:H100)</f>
        <v>0</v>
      </c>
      <c r="J100" s="48">
        <f>+IF($C100=0,0,IF($C100=30,(J53+J77),IF($C100=60,(SUM(I53:J53)+SUM(I77:J77)),(SUM(H53:J53)+SUM(H77:J77)))))-SUM($D100:I100)</f>
        <v>0</v>
      </c>
      <c r="K100" s="48">
        <f>+IF($C100=0,0,IF($C100=30,(K53+K77),IF($C100=60,(SUM(J53:K53)+SUM(J77:K77)),(SUM(I53:K53)+SUM(I77:K77)))))-SUM($D100:J100)</f>
        <v>0</v>
      </c>
      <c r="L100" s="48">
        <f>+IF($C100=0,0,IF($C100=30,(L53+L77),IF($C100=60,(SUM(K53:L53)+SUM(K77:L77)),(SUM(J53:L53)+SUM(J77:L77)))))-SUM($D100:K100)</f>
        <v>0</v>
      </c>
      <c r="M100" s="48">
        <f>+IF($C100=0,0,IF($C100=30,(M53+M77),IF($C100=60,(SUM(L53:M53)+SUM(L77:M77)),(SUM(K53:M53)+SUM(K77:M77)))))-SUM($D100:L100)</f>
        <v>0</v>
      </c>
      <c r="N100" s="48">
        <f>+IF($C100=0,0,IF($C100=30,(N53+N77),IF($C100=60,(SUM(M53:N53)+SUM(M77:N77)),(SUM(L53:N53)+SUM(L77:N77)))))-SUM($D100:M100)</f>
        <v>0</v>
      </c>
      <c r="O100" s="48">
        <f>+IF($C100=0,0,IF($C100=30,(O53+O77),IF($C100=60,(SUM(N53:O53)+SUM(N77:O77)),(SUM(M53:O53)+SUM(M77:O77)))))-SUM($D100:N100)</f>
        <v>0</v>
      </c>
      <c r="P100" s="48">
        <f>+IF($C100=0,0,IF($C100=30,(P53+P77),IF($C100=60,(SUM(O53:P53)+SUM(O77:P77)),(SUM(N53:P53)+SUM(N77:P77)))))-SUM($D100:O100)</f>
        <v>0</v>
      </c>
      <c r="Q100" s="48">
        <f>+IF($C100=0,0,IF($C100=30,(Q53+Q77),IF($C100=60,(SUM(P53:Q53)+SUM(P77:Q77)),(SUM(O53:Q53)+SUM(O77:Q77)))))-SUM($D100:P100)</f>
        <v>0</v>
      </c>
      <c r="R100" s="48">
        <f>+IF($C100=0,0,IF($C100=30,(R53+R77),IF($C100=60,(SUM(Q53:R53)+SUM(Q77:R77)),(SUM(P53:R53)+SUM(P77:R77)))))-SUM($D100:Q100)</f>
        <v>0</v>
      </c>
      <c r="S100" s="48">
        <f>+IF($C100=0,0,IF($C100=30,(S53+S77),IF($C100=60,(SUM(R53:S53)+SUM(R77:S77)),(SUM(Q53:S53)+SUM(Q77:S77)))))-SUM($D100:R100)</f>
        <v>0</v>
      </c>
      <c r="T100" s="48">
        <f>+IF($C100=0,0,IF($C100=30,(T53+T77),IF($C100=60,(SUM(S53:T53)+SUM(S77:T77)),(SUM(R53:T53)+SUM(R77:T77)))))-SUM($D100:S100)</f>
        <v>0</v>
      </c>
      <c r="U100" s="48">
        <f>+IF($C100=0,0,IF($C100=30,(U53+U77),IF($C100=60,(SUM(T53:U53)+SUM(T77:U77)),(SUM(S53:U53)+SUM(S77:U77)))))-SUM($D100:T100)</f>
        <v>0</v>
      </c>
      <c r="V100" s="48">
        <f>+IF($C100=0,0,IF($C100=30,(V53+V77),IF($C100=60,(SUM(U53:V53)+SUM(U77:V77)),(SUM(T53:V53)+SUM(T77:V77)))))-SUM($D100:U100)</f>
        <v>0</v>
      </c>
      <c r="W100" s="48">
        <f>+IF($C100=0,0,IF($C100=30,(W53+W77),IF($C100=60,(SUM(V53:W53)+SUM(V77:W77)),(SUM(U53:W53)+SUM(U77:W77)))))-SUM($D100:V100)</f>
        <v>0</v>
      </c>
      <c r="X100" s="48">
        <f>+IF($C100=0,0,IF($C100=30,(X53+X77),IF($C100=60,(SUM(W53:X53)+SUM(W77:X77)),(SUM(V53:X53)+SUM(V77:X77)))))-SUM($D100:W100)</f>
        <v>0</v>
      </c>
      <c r="Y100" s="48">
        <f>+IF($C100=0,0,IF($C100=30,(Y53+Y77),IF($C100=60,(SUM(X53:Y53)+SUM(X77:Y77)),(SUM(W53:Y53)+SUM(W77:Y77)))))-SUM($D100:X100)</f>
        <v>0</v>
      </c>
      <c r="Z100" s="48">
        <f>+IF($C100=0,0,IF($C100=30,(Z53+Z77),IF($C100=60,(SUM(Y53:Z53)+SUM(Y77:Z77)),(SUM(X53:Z53)+SUM(X77:Z77)))))-SUM($D100:Y100)</f>
        <v>0</v>
      </c>
      <c r="AA100" s="48">
        <f>+IF($C100=0,0,IF($C100=30,(AA53+AA77),IF($C100=60,(SUM(Z53:AA53)+SUM(Z77:AA77)),(SUM(Y53:AA53)+SUM(Y77:AA77)))))-SUM($D100:Z100)</f>
        <v>0</v>
      </c>
      <c r="AB100" s="48">
        <f>+IF($C100=0,0,IF($C100=30,(AB53+AB77),IF($C100=60,(SUM(AA53:AB53)+SUM(AA77:AB77)),(SUM(Z53:AB53)+SUM(Z77:AB77)))))-SUM($D100:AA100)</f>
        <v>0</v>
      </c>
      <c r="AC100" s="48">
        <f>+IF($C100=0,0,IF($C100=30,(AC53+AC77),IF($C100=60,(SUM(AB53:AC53)+SUM(AB77:AC77)),(SUM(AA53:AC53)+SUM(AA77:AC77)))))-SUM($D100:AB100)</f>
        <v>0</v>
      </c>
      <c r="AD100" s="48">
        <f>+IF($C100=0,0,IF($C100=30,(AD53+AD77),IF($C100=60,(SUM(AC53:AD53)+SUM(AC77:AD77)),(SUM(AB53:AD53)+SUM(AB77:AD77)))))-SUM($D100:AC100)</f>
        <v>0</v>
      </c>
      <c r="AE100" s="48">
        <f>+IF($C100=0,0,IF($C100=30,(AE53+AE77),IF($C100=60,(SUM(AD53:AE53)+SUM(AD77:AE77)),(SUM(AC53:AE53)+SUM(AC77:AE77)))))-SUM($D100:AD100)</f>
        <v>0</v>
      </c>
      <c r="AF100" s="48">
        <f>+IF($C100=0,0,IF($C100=30,(AF53+AF77),IF($C100=60,(SUM(AE53:AF53)+SUM(AE77:AF77)),(SUM(AD53:AF53)+SUM(AD77:AF77)))))-SUM($D100:AE100)</f>
        <v>0</v>
      </c>
      <c r="AG100" s="48">
        <f>+IF($C100=0,0,IF($C100=30,(AG53+AG77),IF($C100=60,(SUM(AF53:AG53)+SUM(AF77:AG77)),(SUM(AE53:AG53)+SUM(AE77:AG77)))))-SUM($D100:AF100)</f>
        <v>0</v>
      </c>
      <c r="AH100" s="48">
        <f>+IF($C100=0,0,IF($C100=30,(AH53+AH77),IF($C100=60,(SUM(AG53:AH53)+SUM(AG77:AH77)),(SUM(AF53:AH53)+SUM(AF77:AH77)))))-SUM($D100:AG100)</f>
        <v>0</v>
      </c>
      <c r="AI100" s="48">
        <f>+IF($C100=0,0,IF($C100=30,(AI53+AI77),IF($C100=60,(SUM(AH53:AI53)+SUM(AH77:AI77)),(SUM(AG53:AI53)+SUM(AG77:AI77)))))-SUM($D100:AH100)</f>
        <v>0</v>
      </c>
      <c r="AJ100" s="48">
        <f>+IF($C100=0,0,IF($C100=30,(AJ53+AJ77),IF($C100=60,(SUM(AI53:AJ53)+SUM(AI77:AJ77)),(SUM(AH53:AJ53)+SUM(AH77:AJ77)))))-SUM($D100:AI100)</f>
        <v>0</v>
      </c>
      <c r="AK100" s="48">
        <f>+IF($C100=0,0,IF($C100=30,(AK53+AK77),IF($C100=60,(SUM(AJ53:AK53)+SUM(AJ77:AK77)),(SUM(AI53:AK53)+SUM(AI77:AK77)))))-SUM($D100:AJ100)</f>
        <v>0</v>
      </c>
      <c r="AL100" s="48">
        <f>+IF($C100=0,0,IF($C100=30,(AL53+AL77),IF($C100=60,(SUM(AK53:AL53)+SUM(AK77:AL77)),(SUM(AJ53:AL53)+SUM(AJ77:AL77)))))-SUM($D100:AK100)</f>
        <v>0</v>
      </c>
      <c r="AM100" s="48">
        <f>+IF($C100=0,0,IF($C100=30,(AM53+AM77),IF($C100=60,(SUM(AL53:AM53)+SUM(AL77:AM77)),(SUM(AK53:AM53)+SUM(AK77:AM77)))))-SUM($D100:AL100)</f>
        <v>0</v>
      </c>
      <c r="AN100" s="48">
        <f>+IF($C100=0,0,IF($C100=30,(AN53+AN77),IF($C100=60,(SUM(AM53:AN53)+SUM(AM77:AN77)),(SUM(AL53:AN53)+SUM(AL77:AN77)))))-SUM($D100:AM100)</f>
        <v>0</v>
      </c>
      <c r="AO100" s="48">
        <f>+IF($C100=0,0,IF($C100=30,(AO53+AO77),IF($C100=60,(SUM(AN53:AO53)+SUM(AN77:AO77)),(SUM(AM53:AO53)+SUM(AM77:AO77)))))-SUM($D100:AN100)</f>
        <v>0</v>
      </c>
      <c r="AP100" s="48">
        <f>+IF($C100=0,0,IF($C100=30,(AP53+AP77),IF($C100=60,(SUM(AO53:AP53)+SUM(AO77:AP77)),(SUM(AN53:AP53)+SUM(AN77:AP77)))))-SUM($D100:AO100)</f>
        <v>0</v>
      </c>
      <c r="AQ100" s="48">
        <f>+IF($C100=0,0,IF($C100=30,(AQ53+AQ77),IF($C100=60,(SUM(AP53:AQ53)+SUM(AP77:AQ77)),(SUM(AO53:AQ53)+SUM(AO77:AQ77)))))-SUM($D100:AP100)</f>
        <v>0</v>
      </c>
      <c r="AR100" s="48">
        <f>+IF($C100=0,0,IF($C100=30,(AR53+AR77),IF($C100=60,(SUM(AQ53:AR53)+SUM(AQ77:AR77)),(SUM(AP53:AR53)+SUM(AP77:AR77)))))-SUM($D100:AQ100)</f>
        <v>0</v>
      </c>
      <c r="AS100" s="48">
        <f>+IF($C100=0,0,IF($C100=30,(AS53+AS77),IF($C100=60,(SUM(AR53:AS53)+SUM(AR77:AS77)),(SUM(AQ53:AS53)+SUM(AQ77:AS77)))))-SUM($D100:AR100)</f>
        <v>0</v>
      </c>
      <c r="AT100" s="48">
        <f>+IF($C100=0,0,IF($C100=30,(AT53+AT77),IF($C100=60,(SUM(AS53:AT53)+SUM(AS77:AT77)),(SUM(AR53:AT53)+SUM(AR77:AT77)))))-SUM($D100:AS100)</f>
        <v>0</v>
      </c>
      <c r="AU100" s="48">
        <f>+IF($C100=0,0,IF($C100=30,(AU53+AU77),IF($C100=60,(SUM(AT53:AU53)+SUM(AT77:AU77)),(SUM(AS53:AU53)+SUM(AS77:AU77)))))-SUM($D100:AT100)</f>
        <v>0</v>
      </c>
      <c r="AV100" s="48">
        <f>+IF($C100=0,0,IF($C100=30,(AV53+AV77),IF($C100=60,(SUM(AU53:AV53)+SUM(AU77:AV77)),(SUM(AT53:AV53)+SUM(AT77:AV77)))))-SUM($D100:AU100)</f>
        <v>0</v>
      </c>
      <c r="AW100" s="48">
        <f>+IF($C100=0,0,IF($C100=30,(AW53+AW77),IF($C100=60,(SUM(AV53:AW53)+SUM(AV77:AW77)),(SUM(AU53:AW53)+SUM(AU77:AW77)))))-SUM($D100:AV100)</f>
        <v>0</v>
      </c>
      <c r="AX100" s="48">
        <f>+IF($C100=0,0,IF($C100=30,(AX53+AX77),IF($C100=60,(SUM(AW53:AX53)+SUM(AW77:AX77)),(SUM(AV53:AX53)+SUM(AV77:AX77)))))-SUM($D100:AW100)</f>
        <v>0</v>
      </c>
      <c r="AY100" s="48">
        <f>+IF($C100=0,0,IF($C100=30,(AY53+AY77),IF($C100=60,(SUM(AX53:AY53)+SUM(AX77:AY77)),(SUM(AW53:AY53)+SUM(AW77:AY77)))))-SUM($D100:AX100)</f>
        <v>0</v>
      </c>
    </row>
    <row r="101" spans="2:51" x14ac:dyDescent="0.25">
      <c r="B101" t="str">
        <f t="shared" si="37"/>
        <v>Prodotto 6</v>
      </c>
      <c r="C101" s="47">
        <v>30</v>
      </c>
      <c r="D101" s="48">
        <f t="shared" si="38"/>
        <v>21960</v>
      </c>
      <c r="E101" s="48">
        <f t="shared" si="39"/>
        <v>7320</v>
      </c>
      <c r="F101" s="48">
        <f>+IF($C101=0,0,IF($C101=30,(F54+F78),IF($C101=60,(SUM(E54:F54)+SUM(E78:F78)),(SUM(D54:F54)+SUM(D78:F78)))))-SUM($D101:E101)</f>
        <v>-36600</v>
      </c>
      <c r="G101" s="48">
        <f>+IF($C101=0,0,IF($C101=30,(G54+G78),IF($C101=60,(SUM(F54:G54)+SUM(F78:G78)),(SUM(E54:G54)+SUM(E78:G78)))))-SUM($D101:F101)</f>
        <v>14640</v>
      </c>
      <c r="H101" s="48">
        <f>+IF($C101=0,0,IF($C101=30,(H54+H78),IF($C101=60,(SUM(G54:H54)+SUM(G78:H78)),(SUM(F54:H54)+SUM(F78:H78)))))-SUM($D101:G101)</f>
        <v>0</v>
      </c>
      <c r="I101" s="48">
        <f>+IF($C101=0,0,IF($C101=30,(I54+I78),IF($C101=60,(SUM(H54:I54)+SUM(H78:I78)),(SUM(G54:I54)+SUM(G78:I78)))))-SUM($D101:H101)</f>
        <v>0</v>
      </c>
      <c r="J101" s="48">
        <f>+IF($C101=0,0,IF($C101=30,(J54+J78),IF($C101=60,(SUM(I54:J54)+SUM(I78:J78)),(SUM(H54:J54)+SUM(H78:J78)))))-SUM($D101:I101)</f>
        <v>0</v>
      </c>
      <c r="K101" s="48">
        <f>+IF($C101=0,0,IF($C101=30,(K54+K78),IF($C101=60,(SUM(J54:K54)+SUM(J78:K78)),(SUM(I54:K54)+SUM(I78:K78)))))-SUM($D101:J101)</f>
        <v>0</v>
      </c>
      <c r="L101" s="48">
        <f>+IF($C101=0,0,IF($C101=30,(L54+L78),IF($C101=60,(SUM(K54:L54)+SUM(K78:L78)),(SUM(J54:L54)+SUM(J78:L78)))))-SUM($D101:K101)</f>
        <v>0</v>
      </c>
      <c r="M101" s="48">
        <f>+IF($C101=0,0,IF($C101=30,(M54+M78),IF($C101=60,(SUM(L54:M54)+SUM(L78:M78)),(SUM(K54:M54)+SUM(K78:M78)))))-SUM($D101:L101)</f>
        <v>0</v>
      </c>
      <c r="N101" s="48">
        <f>+IF($C101=0,0,IF($C101=30,(N54+N78),IF($C101=60,(SUM(M54:N54)+SUM(M78:N78)),(SUM(L54:N54)+SUM(L78:N78)))))-SUM($D101:M101)</f>
        <v>0</v>
      </c>
      <c r="O101" s="48">
        <f>+IF($C101=0,0,IF($C101=30,(O54+O78),IF($C101=60,(SUM(N54:O54)+SUM(N78:O78)),(SUM(M54:O54)+SUM(M78:O78)))))-SUM($D101:N101)</f>
        <v>0</v>
      </c>
      <c r="P101" s="48">
        <f>+IF($C101=0,0,IF($C101=30,(P54+P78),IF($C101=60,(SUM(O54:P54)+SUM(O78:P78)),(SUM(N54:P54)+SUM(N78:P78)))))-SUM($D101:O101)</f>
        <v>0</v>
      </c>
      <c r="Q101" s="48">
        <f>+IF($C101=0,0,IF($C101=30,(Q54+Q78),IF($C101=60,(SUM(P54:Q54)+SUM(P78:Q78)),(SUM(O54:Q54)+SUM(O78:Q78)))))-SUM($D101:P101)</f>
        <v>0</v>
      </c>
      <c r="R101" s="48">
        <f>+IF($C101=0,0,IF($C101=30,(R54+R78),IF($C101=60,(SUM(Q54:R54)+SUM(Q78:R78)),(SUM(P54:R54)+SUM(P78:R78)))))-SUM($D101:Q101)</f>
        <v>0</v>
      </c>
      <c r="S101" s="48">
        <f>+IF($C101=0,0,IF($C101=30,(S54+S78),IF($C101=60,(SUM(R54:S54)+SUM(R78:S78)),(SUM(Q54:S54)+SUM(Q78:S78)))))-SUM($D101:R101)</f>
        <v>0</v>
      </c>
      <c r="T101" s="48">
        <f>+IF($C101=0,0,IF($C101=30,(T54+T78),IF($C101=60,(SUM(S54:T54)+SUM(S78:T78)),(SUM(R54:T54)+SUM(R78:T78)))))-SUM($D101:S101)</f>
        <v>0</v>
      </c>
      <c r="U101" s="48">
        <f>+IF($C101=0,0,IF($C101=30,(U54+U78),IF($C101=60,(SUM(T54:U54)+SUM(T78:U78)),(SUM(S54:U54)+SUM(S78:U78)))))-SUM($D101:T101)</f>
        <v>0</v>
      </c>
      <c r="V101" s="48">
        <f>+IF($C101=0,0,IF($C101=30,(V54+V78),IF($C101=60,(SUM(U54:V54)+SUM(U78:V78)),(SUM(T54:V54)+SUM(T78:V78)))))-SUM($D101:U101)</f>
        <v>0</v>
      </c>
      <c r="W101" s="48">
        <f>+IF($C101=0,0,IF($C101=30,(W54+W78),IF($C101=60,(SUM(V54:W54)+SUM(V78:W78)),(SUM(U54:W54)+SUM(U78:W78)))))-SUM($D101:V101)</f>
        <v>0</v>
      </c>
      <c r="X101" s="48">
        <f>+IF($C101=0,0,IF($C101=30,(X54+X78),IF($C101=60,(SUM(W54:X54)+SUM(W78:X78)),(SUM(V54:X54)+SUM(V78:X78)))))-SUM($D101:W101)</f>
        <v>0</v>
      </c>
      <c r="Y101" s="48">
        <f>+IF($C101=0,0,IF($C101=30,(Y54+Y78),IF($C101=60,(SUM(X54:Y54)+SUM(X78:Y78)),(SUM(W54:Y54)+SUM(W78:Y78)))))-SUM($D101:X101)</f>
        <v>0</v>
      </c>
      <c r="Z101" s="48">
        <f>+IF($C101=0,0,IF($C101=30,(Z54+Z78),IF($C101=60,(SUM(Y54:Z54)+SUM(Y78:Z78)),(SUM(X54:Z54)+SUM(X78:Z78)))))-SUM($D101:Y101)</f>
        <v>0</v>
      </c>
      <c r="AA101" s="48">
        <f>+IF($C101=0,0,IF($C101=30,(AA54+AA78),IF($C101=60,(SUM(Z54:AA54)+SUM(Z78:AA78)),(SUM(Y54:AA54)+SUM(Y78:AA78)))))-SUM($D101:Z101)</f>
        <v>0</v>
      </c>
      <c r="AB101" s="48">
        <f>+IF($C101=0,0,IF($C101=30,(AB54+AB78),IF($C101=60,(SUM(AA54:AB54)+SUM(AA78:AB78)),(SUM(Z54:AB54)+SUM(Z78:AB78)))))-SUM($D101:AA101)</f>
        <v>0</v>
      </c>
      <c r="AC101" s="48">
        <f>+IF($C101=0,0,IF($C101=30,(AC54+AC78),IF($C101=60,(SUM(AB54:AC54)+SUM(AB78:AC78)),(SUM(AA54:AC54)+SUM(AA78:AC78)))))-SUM($D101:AB101)</f>
        <v>0</v>
      </c>
      <c r="AD101" s="48">
        <f>+IF($C101=0,0,IF($C101=30,(AD54+AD78),IF($C101=60,(SUM(AC54:AD54)+SUM(AC78:AD78)),(SUM(AB54:AD54)+SUM(AB78:AD78)))))-SUM($D101:AC101)</f>
        <v>0</v>
      </c>
      <c r="AE101" s="48">
        <f>+IF($C101=0,0,IF($C101=30,(AE54+AE78),IF($C101=60,(SUM(AD54:AE54)+SUM(AD78:AE78)),(SUM(AC54:AE54)+SUM(AC78:AE78)))))-SUM($D101:AD101)</f>
        <v>0</v>
      </c>
      <c r="AF101" s="48">
        <f>+IF($C101=0,0,IF($C101=30,(AF54+AF78),IF($C101=60,(SUM(AE54:AF54)+SUM(AE78:AF78)),(SUM(AD54:AF54)+SUM(AD78:AF78)))))-SUM($D101:AE101)</f>
        <v>0</v>
      </c>
      <c r="AG101" s="48">
        <f>+IF($C101=0,0,IF($C101=30,(AG54+AG78),IF($C101=60,(SUM(AF54:AG54)+SUM(AF78:AG78)),(SUM(AE54:AG54)+SUM(AE78:AG78)))))-SUM($D101:AF101)</f>
        <v>0</v>
      </c>
      <c r="AH101" s="48">
        <f>+IF($C101=0,0,IF($C101=30,(AH54+AH78),IF($C101=60,(SUM(AG54:AH54)+SUM(AG78:AH78)),(SUM(AF54:AH54)+SUM(AF78:AH78)))))-SUM($D101:AG101)</f>
        <v>0</v>
      </c>
      <c r="AI101" s="48">
        <f>+IF($C101=0,0,IF($C101=30,(AI54+AI78),IF($C101=60,(SUM(AH54:AI54)+SUM(AH78:AI78)),(SUM(AG54:AI54)+SUM(AG78:AI78)))))-SUM($D101:AH101)</f>
        <v>0</v>
      </c>
      <c r="AJ101" s="48">
        <f>+IF($C101=0,0,IF($C101=30,(AJ54+AJ78),IF($C101=60,(SUM(AI54:AJ54)+SUM(AI78:AJ78)),(SUM(AH54:AJ54)+SUM(AH78:AJ78)))))-SUM($D101:AI101)</f>
        <v>0</v>
      </c>
      <c r="AK101" s="48">
        <f>+IF($C101=0,0,IF($C101=30,(AK54+AK78),IF($C101=60,(SUM(AJ54:AK54)+SUM(AJ78:AK78)),(SUM(AI54:AK54)+SUM(AI78:AK78)))))-SUM($D101:AJ101)</f>
        <v>0</v>
      </c>
      <c r="AL101" s="48">
        <f>+IF($C101=0,0,IF($C101=30,(AL54+AL78),IF($C101=60,(SUM(AK54:AL54)+SUM(AK78:AL78)),(SUM(AJ54:AL54)+SUM(AJ78:AL78)))))-SUM($D101:AK101)</f>
        <v>0</v>
      </c>
      <c r="AM101" s="48">
        <f>+IF($C101=0,0,IF($C101=30,(AM54+AM78),IF($C101=60,(SUM(AL54:AM54)+SUM(AL78:AM78)),(SUM(AK54:AM54)+SUM(AK78:AM78)))))-SUM($D101:AL101)</f>
        <v>0</v>
      </c>
      <c r="AN101" s="48">
        <f>+IF($C101=0,0,IF($C101=30,(AN54+AN78),IF($C101=60,(SUM(AM54:AN54)+SUM(AM78:AN78)),(SUM(AL54:AN54)+SUM(AL78:AN78)))))-SUM($D101:AM101)</f>
        <v>0</v>
      </c>
      <c r="AO101" s="48">
        <f>+IF($C101=0,0,IF($C101=30,(AO54+AO78),IF($C101=60,(SUM(AN54:AO54)+SUM(AN78:AO78)),(SUM(AM54:AO54)+SUM(AM78:AO78)))))-SUM($D101:AN101)</f>
        <v>0</v>
      </c>
      <c r="AP101" s="48">
        <f>+IF($C101=0,0,IF($C101=30,(AP54+AP78),IF($C101=60,(SUM(AO54:AP54)+SUM(AO78:AP78)),(SUM(AN54:AP54)+SUM(AN78:AP78)))))-SUM($D101:AO101)</f>
        <v>0</v>
      </c>
      <c r="AQ101" s="48">
        <f>+IF($C101=0,0,IF($C101=30,(AQ54+AQ78),IF($C101=60,(SUM(AP54:AQ54)+SUM(AP78:AQ78)),(SUM(AO54:AQ54)+SUM(AO78:AQ78)))))-SUM($D101:AP101)</f>
        <v>0</v>
      </c>
      <c r="AR101" s="48">
        <f>+IF($C101=0,0,IF($C101=30,(AR54+AR78),IF($C101=60,(SUM(AQ54:AR54)+SUM(AQ78:AR78)),(SUM(AP54:AR54)+SUM(AP78:AR78)))))-SUM($D101:AQ101)</f>
        <v>0</v>
      </c>
      <c r="AS101" s="48">
        <f>+IF($C101=0,0,IF($C101=30,(AS54+AS78),IF($C101=60,(SUM(AR54:AS54)+SUM(AR78:AS78)),(SUM(AQ54:AS54)+SUM(AQ78:AS78)))))-SUM($D101:AR101)</f>
        <v>0</v>
      </c>
      <c r="AT101" s="48">
        <f>+IF($C101=0,0,IF($C101=30,(AT54+AT78),IF($C101=60,(SUM(AS54:AT54)+SUM(AS78:AT78)),(SUM(AR54:AT54)+SUM(AR78:AT78)))))-SUM($D101:AS101)</f>
        <v>0</v>
      </c>
      <c r="AU101" s="48">
        <f>+IF($C101=0,0,IF($C101=30,(AU54+AU78),IF($C101=60,(SUM(AT54:AU54)+SUM(AT78:AU78)),(SUM(AS54:AU54)+SUM(AS78:AU78)))))-SUM($D101:AT101)</f>
        <v>0</v>
      </c>
      <c r="AV101" s="48">
        <f>+IF($C101=0,0,IF($C101=30,(AV54+AV78),IF($C101=60,(SUM(AU54:AV54)+SUM(AU78:AV78)),(SUM(AT54:AV54)+SUM(AT78:AV78)))))-SUM($D101:AU101)</f>
        <v>0</v>
      </c>
      <c r="AW101" s="48">
        <f>+IF($C101=0,0,IF($C101=30,(AW54+AW78),IF($C101=60,(SUM(AV54:AW54)+SUM(AV78:AW78)),(SUM(AU54:AW54)+SUM(AU78:AW78)))))-SUM($D101:AV101)</f>
        <v>0</v>
      </c>
      <c r="AX101" s="48">
        <f>+IF($C101=0,0,IF($C101=30,(AX54+AX78),IF($C101=60,(SUM(AW54:AX54)+SUM(AW78:AX78)),(SUM(AV54:AX54)+SUM(AV78:AX78)))))-SUM($D101:AW101)</f>
        <v>0</v>
      </c>
      <c r="AY101" s="48">
        <f>+IF($C101=0,0,IF($C101=30,(AY54+AY78),IF($C101=60,(SUM(AX54:AY54)+SUM(AX78:AY78)),(SUM(AW54:AY54)+SUM(AW78:AY78)))))-SUM($D101:AX101)</f>
        <v>0</v>
      </c>
    </row>
    <row r="102" spans="2:51" x14ac:dyDescent="0.25">
      <c r="B102" t="str">
        <f t="shared" si="37"/>
        <v>Prodotto 7</v>
      </c>
      <c r="C102" s="47">
        <v>30</v>
      </c>
      <c r="D102" s="48">
        <f t="shared" si="38"/>
        <v>21960</v>
      </c>
      <c r="E102" s="48">
        <f t="shared" si="39"/>
        <v>-14640</v>
      </c>
      <c r="F102" s="48">
        <f>+IF($C102=0,0,IF($C102=30,(F55+F79),IF($C102=60,(SUM(E55:F55)+SUM(E79:F79)),(SUM(D55:F55)+SUM(D79:F79)))))-SUM($D102:E102)</f>
        <v>0</v>
      </c>
      <c r="G102" s="48">
        <f>+IF($C102=0,0,IF($C102=30,(G55+G79),IF($C102=60,(SUM(F55:G55)+SUM(F79:G79)),(SUM(E55:G55)+SUM(E79:G79)))))-SUM($D102:F102)</f>
        <v>0</v>
      </c>
      <c r="H102" s="48">
        <f>+IF($C102=0,0,IF($C102=30,(H55+H79),IF($C102=60,(SUM(G55:H55)+SUM(G79:H79)),(SUM(F55:H55)+SUM(F79:H79)))))-SUM($D102:G102)</f>
        <v>0</v>
      </c>
      <c r="I102" s="48">
        <f>+IF($C102=0,0,IF($C102=30,(I55+I79),IF($C102=60,(SUM(H55:I55)+SUM(H79:I79)),(SUM(G55:I55)+SUM(G79:I79)))))-SUM($D102:H102)</f>
        <v>0</v>
      </c>
      <c r="J102" s="48">
        <f>+IF($C102=0,0,IF($C102=30,(J55+J79),IF($C102=60,(SUM(I55:J55)+SUM(I79:J79)),(SUM(H55:J55)+SUM(H79:J79)))))-SUM($D102:I102)</f>
        <v>0</v>
      </c>
      <c r="K102" s="48">
        <f>+IF($C102=0,0,IF($C102=30,(K55+K79),IF($C102=60,(SUM(J55:K55)+SUM(J79:K79)),(SUM(I55:K55)+SUM(I79:K79)))))-SUM($D102:J102)</f>
        <v>0</v>
      </c>
      <c r="L102" s="48">
        <f>+IF($C102=0,0,IF($C102=30,(L55+L79),IF($C102=60,(SUM(K55:L55)+SUM(K79:L79)),(SUM(J55:L55)+SUM(J79:L79)))))-SUM($D102:K102)</f>
        <v>0</v>
      </c>
      <c r="M102" s="48">
        <f>+IF($C102=0,0,IF($C102=30,(M55+M79),IF($C102=60,(SUM(L55:M55)+SUM(L79:M79)),(SUM(K55:M55)+SUM(K79:M79)))))-SUM($D102:L102)</f>
        <v>0</v>
      </c>
      <c r="N102" s="48">
        <f>+IF($C102=0,0,IF($C102=30,(N55+N79),IF($C102=60,(SUM(M55:N55)+SUM(M79:N79)),(SUM(L55:N55)+SUM(L79:N79)))))-SUM($D102:M102)</f>
        <v>0</v>
      </c>
      <c r="O102" s="48">
        <f>+IF($C102=0,0,IF($C102=30,(O55+O79),IF($C102=60,(SUM(N55:O55)+SUM(N79:O79)),(SUM(M55:O55)+SUM(M79:O79)))))-SUM($D102:N102)</f>
        <v>0</v>
      </c>
      <c r="P102" s="48">
        <f>+IF($C102=0,0,IF($C102=30,(P55+P79),IF($C102=60,(SUM(O55:P55)+SUM(O79:P79)),(SUM(N55:P55)+SUM(N79:P79)))))-SUM($D102:O102)</f>
        <v>0</v>
      </c>
      <c r="Q102" s="48">
        <f>+IF($C102=0,0,IF($C102=30,(Q55+Q79),IF($C102=60,(SUM(P55:Q55)+SUM(P79:Q79)),(SUM(O55:Q55)+SUM(O79:Q79)))))-SUM($D102:P102)</f>
        <v>0</v>
      </c>
      <c r="R102" s="48">
        <f>+IF($C102=0,0,IF($C102=30,(R55+R79),IF($C102=60,(SUM(Q55:R55)+SUM(Q79:R79)),(SUM(P55:R55)+SUM(P79:R79)))))-SUM($D102:Q102)</f>
        <v>0</v>
      </c>
      <c r="S102" s="48">
        <f>+IF($C102=0,0,IF($C102=30,(S55+S79),IF($C102=60,(SUM(R55:S55)+SUM(R79:S79)),(SUM(Q55:S55)+SUM(Q79:S79)))))-SUM($D102:R102)</f>
        <v>0</v>
      </c>
      <c r="T102" s="48">
        <f>+IF($C102=0,0,IF($C102=30,(T55+T79),IF($C102=60,(SUM(S55:T55)+SUM(S79:T79)),(SUM(R55:T55)+SUM(R79:T79)))))-SUM($D102:S102)</f>
        <v>0</v>
      </c>
      <c r="U102" s="48">
        <f>+IF($C102=0,0,IF($C102=30,(U55+U79),IF($C102=60,(SUM(T55:U55)+SUM(T79:U79)),(SUM(S55:U55)+SUM(S79:U79)))))-SUM($D102:T102)</f>
        <v>0</v>
      </c>
      <c r="V102" s="48">
        <f>+IF($C102=0,0,IF($C102=30,(V55+V79),IF($C102=60,(SUM(U55:V55)+SUM(U79:V79)),(SUM(T55:V55)+SUM(T79:V79)))))-SUM($D102:U102)</f>
        <v>0</v>
      </c>
      <c r="W102" s="48">
        <f>+IF($C102=0,0,IF($C102=30,(W55+W79),IF($C102=60,(SUM(V55:W55)+SUM(V79:W79)),(SUM(U55:W55)+SUM(U79:W79)))))-SUM($D102:V102)</f>
        <v>0</v>
      </c>
      <c r="X102" s="48">
        <f>+IF($C102=0,0,IF($C102=30,(X55+X79),IF($C102=60,(SUM(W55:X55)+SUM(W79:X79)),(SUM(V55:X55)+SUM(V79:X79)))))-SUM($D102:W102)</f>
        <v>0</v>
      </c>
      <c r="Y102" s="48">
        <f>+IF($C102=0,0,IF($C102=30,(Y55+Y79),IF($C102=60,(SUM(X55:Y55)+SUM(X79:Y79)),(SUM(W55:Y55)+SUM(W79:Y79)))))-SUM($D102:X102)</f>
        <v>0</v>
      </c>
      <c r="Z102" s="48">
        <f>+IF($C102=0,0,IF($C102=30,(Z55+Z79),IF($C102=60,(SUM(Y55:Z55)+SUM(Y79:Z79)),(SUM(X55:Z55)+SUM(X79:Z79)))))-SUM($D102:Y102)</f>
        <v>0</v>
      </c>
      <c r="AA102" s="48">
        <f>+IF($C102=0,0,IF($C102=30,(AA55+AA79),IF($C102=60,(SUM(Z55:AA55)+SUM(Z79:AA79)),(SUM(Y55:AA55)+SUM(Y79:AA79)))))-SUM($D102:Z102)</f>
        <v>0</v>
      </c>
      <c r="AB102" s="48">
        <f>+IF($C102=0,0,IF($C102=30,(AB55+AB79),IF($C102=60,(SUM(AA55:AB55)+SUM(AA79:AB79)),(SUM(Z55:AB55)+SUM(Z79:AB79)))))-SUM($D102:AA102)</f>
        <v>0</v>
      </c>
      <c r="AC102" s="48">
        <f>+IF($C102=0,0,IF($C102=30,(AC55+AC79),IF($C102=60,(SUM(AB55:AC55)+SUM(AB79:AC79)),(SUM(AA55:AC55)+SUM(AA79:AC79)))))-SUM($D102:AB102)</f>
        <v>0</v>
      </c>
      <c r="AD102" s="48">
        <f>+IF($C102=0,0,IF($C102=30,(AD55+AD79),IF($C102=60,(SUM(AC55:AD55)+SUM(AC79:AD79)),(SUM(AB55:AD55)+SUM(AB79:AD79)))))-SUM($D102:AC102)</f>
        <v>0</v>
      </c>
      <c r="AE102" s="48">
        <f>+IF($C102=0,0,IF($C102=30,(AE55+AE79),IF($C102=60,(SUM(AD55:AE55)+SUM(AD79:AE79)),(SUM(AC55:AE55)+SUM(AC79:AE79)))))-SUM($D102:AD102)</f>
        <v>0</v>
      </c>
      <c r="AF102" s="48">
        <f>+IF($C102=0,0,IF($C102=30,(AF55+AF79),IF($C102=60,(SUM(AE55:AF55)+SUM(AE79:AF79)),(SUM(AD55:AF55)+SUM(AD79:AF79)))))-SUM($D102:AE102)</f>
        <v>0</v>
      </c>
      <c r="AG102" s="48">
        <f>+IF($C102=0,0,IF($C102=30,(AG55+AG79),IF($C102=60,(SUM(AF55:AG55)+SUM(AF79:AG79)),(SUM(AE55:AG55)+SUM(AE79:AG79)))))-SUM($D102:AF102)</f>
        <v>0</v>
      </c>
      <c r="AH102" s="48">
        <f>+IF($C102=0,0,IF($C102=30,(AH55+AH79),IF($C102=60,(SUM(AG55:AH55)+SUM(AG79:AH79)),(SUM(AF55:AH55)+SUM(AF79:AH79)))))-SUM($D102:AG102)</f>
        <v>0</v>
      </c>
      <c r="AI102" s="48">
        <f>+IF($C102=0,0,IF($C102=30,(AI55+AI79),IF($C102=60,(SUM(AH55:AI55)+SUM(AH79:AI79)),(SUM(AG55:AI55)+SUM(AG79:AI79)))))-SUM($D102:AH102)</f>
        <v>0</v>
      </c>
      <c r="AJ102" s="48">
        <f>+IF($C102=0,0,IF($C102=30,(AJ55+AJ79),IF($C102=60,(SUM(AI55:AJ55)+SUM(AI79:AJ79)),(SUM(AH55:AJ55)+SUM(AH79:AJ79)))))-SUM($D102:AI102)</f>
        <v>0</v>
      </c>
      <c r="AK102" s="48">
        <f>+IF($C102=0,0,IF($C102=30,(AK55+AK79),IF($C102=60,(SUM(AJ55:AK55)+SUM(AJ79:AK79)),(SUM(AI55:AK55)+SUM(AI79:AK79)))))-SUM($D102:AJ102)</f>
        <v>0</v>
      </c>
      <c r="AL102" s="48">
        <f>+IF($C102=0,0,IF($C102=30,(AL55+AL79),IF($C102=60,(SUM(AK55:AL55)+SUM(AK79:AL79)),(SUM(AJ55:AL55)+SUM(AJ79:AL79)))))-SUM($D102:AK102)</f>
        <v>0</v>
      </c>
      <c r="AM102" s="48">
        <f>+IF($C102=0,0,IF($C102=30,(AM55+AM79),IF($C102=60,(SUM(AL55:AM55)+SUM(AL79:AM79)),(SUM(AK55:AM55)+SUM(AK79:AM79)))))-SUM($D102:AL102)</f>
        <v>0</v>
      </c>
      <c r="AN102" s="48">
        <f>+IF($C102=0,0,IF($C102=30,(AN55+AN79),IF($C102=60,(SUM(AM55:AN55)+SUM(AM79:AN79)),(SUM(AL55:AN55)+SUM(AL79:AN79)))))-SUM($D102:AM102)</f>
        <v>0</v>
      </c>
      <c r="AO102" s="48">
        <f>+IF($C102=0,0,IF($C102=30,(AO55+AO79),IF($C102=60,(SUM(AN55:AO55)+SUM(AN79:AO79)),(SUM(AM55:AO55)+SUM(AM79:AO79)))))-SUM($D102:AN102)</f>
        <v>0</v>
      </c>
      <c r="AP102" s="48">
        <f>+IF($C102=0,0,IF($C102=30,(AP55+AP79),IF($C102=60,(SUM(AO55:AP55)+SUM(AO79:AP79)),(SUM(AN55:AP55)+SUM(AN79:AP79)))))-SUM($D102:AO102)</f>
        <v>0</v>
      </c>
      <c r="AQ102" s="48">
        <f>+IF($C102=0,0,IF($C102=30,(AQ55+AQ79),IF($C102=60,(SUM(AP55:AQ55)+SUM(AP79:AQ79)),(SUM(AO55:AQ55)+SUM(AO79:AQ79)))))-SUM($D102:AP102)</f>
        <v>0</v>
      </c>
      <c r="AR102" s="48">
        <f>+IF($C102=0,0,IF($C102=30,(AR55+AR79),IF($C102=60,(SUM(AQ55:AR55)+SUM(AQ79:AR79)),(SUM(AP55:AR55)+SUM(AP79:AR79)))))-SUM($D102:AQ102)</f>
        <v>0</v>
      </c>
      <c r="AS102" s="48">
        <f>+IF($C102=0,0,IF($C102=30,(AS55+AS79),IF($C102=60,(SUM(AR55:AS55)+SUM(AR79:AS79)),(SUM(AQ55:AS55)+SUM(AQ79:AS79)))))-SUM($D102:AR102)</f>
        <v>0</v>
      </c>
      <c r="AT102" s="48">
        <f>+IF($C102=0,0,IF($C102=30,(AT55+AT79),IF($C102=60,(SUM(AS55:AT55)+SUM(AS79:AT79)),(SUM(AR55:AT55)+SUM(AR79:AT79)))))-SUM($D102:AS102)</f>
        <v>0</v>
      </c>
      <c r="AU102" s="48">
        <f>+IF($C102=0,0,IF($C102=30,(AU55+AU79),IF($C102=60,(SUM(AT55:AU55)+SUM(AT79:AU79)),(SUM(AS55:AU55)+SUM(AS79:AU79)))))-SUM($D102:AT102)</f>
        <v>0</v>
      </c>
      <c r="AV102" s="48">
        <f>+IF($C102=0,0,IF($C102=30,(AV55+AV79),IF($C102=60,(SUM(AU55:AV55)+SUM(AU79:AV79)),(SUM(AT55:AV55)+SUM(AT79:AV79)))))-SUM($D102:AU102)</f>
        <v>0</v>
      </c>
      <c r="AW102" s="48">
        <f>+IF($C102=0,0,IF($C102=30,(AW55+AW79),IF($C102=60,(SUM(AV55:AW55)+SUM(AV79:AW79)),(SUM(AU55:AW55)+SUM(AU79:AW79)))))-SUM($D102:AV102)</f>
        <v>0</v>
      </c>
      <c r="AX102" s="48">
        <f>+IF($C102=0,0,IF($C102=30,(AX55+AX79),IF($C102=60,(SUM(AW55:AX55)+SUM(AW79:AX79)),(SUM(AV55:AX55)+SUM(AV79:AX79)))))-SUM($D102:AW102)</f>
        <v>0</v>
      </c>
      <c r="AY102" s="48">
        <f>+IF($C102=0,0,IF($C102=30,(AY55+AY79),IF($C102=60,(SUM(AX55:AY55)+SUM(AX79:AY79)),(SUM(AW55:AY55)+SUM(AW79:AY79)))))-SUM($D102:AX102)</f>
        <v>0</v>
      </c>
    </row>
    <row r="103" spans="2:51" x14ac:dyDescent="0.25">
      <c r="B103" t="str">
        <f t="shared" si="37"/>
        <v>Prodotto 8</v>
      </c>
      <c r="C103" s="47">
        <v>30</v>
      </c>
      <c r="D103" s="48">
        <f t="shared" si="38"/>
        <v>21960</v>
      </c>
      <c r="E103" s="48">
        <f t="shared" si="39"/>
        <v>-14640</v>
      </c>
      <c r="F103" s="48">
        <f>+IF($C103=0,0,IF($C103=30,(F56+F80),IF($C103=60,(SUM(E56:F56)+SUM(E80:F80)),(SUM(D56:F56)+SUM(D80:F80)))))-SUM($D103:E103)</f>
        <v>0</v>
      </c>
      <c r="G103" s="48">
        <f>+IF($C103=0,0,IF($C103=30,(G56+G80),IF($C103=60,(SUM(F56:G56)+SUM(F80:G80)),(SUM(E56:G56)+SUM(E80:G80)))))-SUM($D103:F103)</f>
        <v>0</v>
      </c>
      <c r="H103" s="48">
        <f>+IF($C103=0,0,IF($C103=30,(H56+H80),IF($C103=60,(SUM(G56:H56)+SUM(G80:H80)),(SUM(F56:H56)+SUM(F80:H80)))))-SUM($D103:G103)</f>
        <v>0</v>
      </c>
      <c r="I103" s="48">
        <f>+IF($C103=0,0,IF($C103=30,(I56+I80),IF($C103=60,(SUM(H56:I56)+SUM(H80:I80)),(SUM(G56:I56)+SUM(G80:I80)))))-SUM($D103:H103)</f>
        <v>0</v>
      </c>
      <c r="J103" s="48">
        <f>+IF($C103=0,0,IF($C103=30,(J56+J80),IF($C103=60,(SUM(I56:J56)+SUM(I80:J80)),(SUM(H56:J56)+SUM(H80:J80)))))-SUM($D103:I103)</f>
        <v>0</v>
      </c>
      <c r="K103" s="48">
        <f>+IF($C103=0,0,IF($C103=30,(K56+K80),IF($C103=60,(SUM(J56:K56)+SUM(J80:K80)),(SUM(I56:K56)+SUM(I80:K80)))))-SUM($D103:J103)</f>
        <v>0</v>
      </c>
      <c r="L103" s="48">
        <f>+IF($C103=0,0,IF($C103=30,(L56+L80),IF($C103=60,(SUM(K56:L56)+SUM(K80:L80)),(SUM(J56:L56)+SUM(J80:L80)))))-SUM($D103:K103)</f>
        <v>0</v>
      </c>
      <c r="M103" s="48">
        <f>+IF($C103=0,0,IF($C103=30,(M56+M80),IF($C103=60,(SUM(L56:M56)+SUM(L80:M80)),(SUM(K56:M56)+SUM(K80:M80)))))-SUM($D103:L103)</f>
        <v>0</v>
      </c>
      <c r="N103" s="48">
        <f>+IF($C103=0,0,IF($C103=30,(N56+N80),IF($C103=60,(SUM(M56:N56)+SUM(M80:N80)),(SUM(L56:N56)+SUM(L80:N80)))))-SUM($D103:M103)</f>
        <v>0</v>
      </c>
      <c r="O103" s="48">
        <f>+IF($C103=0,0,IF($C103=30,(O56+O80),IF($C103=60,(SUM(N56:O56)+SUM(N80:O80)),(SUM(M56:O56)+SUM(M80:O80)))))-SUM($D103:N103)</f>
        <v>0</v>
      </c>
      <c r="P103" s="48">
        <f>+IF($C103=0,0,IF($C103=30,(P56+P80),IF($C103=60,(SUM(O56:P56)+SUM(O80:P80)),(SUM(N56:P56)+SUM(N80:P80)))))-SUM($D103:O103)</f>
        <v>0</v>
      </c>
      <c r="Q103" s="48">
        <f>+IF($C103=0,0,IF($C103=30,(Q56+Q80),IF($C103=60,(SUM(P56:Q56)+SUM(P80:Q80)),(SUM(O56:Q56)+SUM(O80:Q80)))))-SUM($D103:P103)</f>
        <v>0</v>
      </c>
      <c r="R103" s="48">
        <f>+IF($C103=0,0,IF($C103=30,(R56+R80),IF($C103=60,(SUM(Q56:R56)+SUM(Q80:R80)),(SUM(P56:R56)+SUM(P80:R80)))))-SUM($D103:Q103)</f>
        <v>0</v>
      </c>
      <c r="S103" s="48">
        <f>+IF($C103=0,0,IF($C103=30,(S56+S80),IF($C103=60,(SUM(R56:S56)+SUM(R80:S80)),(SUM(Q56:S56)+SUM(Q80:S80)))))-SUM($D103:R103)</f>
        <v>0</v>
      </c>
      <c r="T103" s="48">
        <f>+IF($C103=0,0,IF($C103=30,(T56+T80),IF($C103=60,(SUM(S56:T56)+SUM(S80:T80)),(SUM(R56:T56)+SUM(R80:T80)))))-SUM($D103:S103)</f>
        <v>0</v>
      </c>
      <c r="U103" s="48">
        <f>+IF($C103=0,0,IF($C103=30,(U56+U80),IF($C103=60,(SUM(T56:U56)+SUM(T80:U80)),(SUM(S56:U56)+SUM(S80:U80)))))-SUM($D103:T103)</f>
        <v>0</v>
      </c>
      <c r="V103" s="48">
        <f>+IF($C103=0,0,IF($C103=30,(V56+V80),IF($C103=60,(SUM(U56:V56)+SUM(U80:V80)),(SUM(T56:V56)+SUM(T80:V80)))))-SUM($D103:U103)</f>
        <v>0</v>
      </c>
      <c r="W103" s="48">
        <f>+IF($C103=0,0,IF($C103=30,(W56+W80),IF($C103=60,(SUM(V56:W56)+SUM(V80:W80)),(SUM(U56:W56)+SUM(U80:W80)))))-SUM($D103:V103)</f>
        <v>0</v>
      </c>
      <c r="X103" s="48">
        <f>+IF($C103=0,0,IF($C103=30,(X56+X80),IF($C103=60,(SUM(W56:X56)+SUM(W80:X80)),(SUM(V56:X56)+SUM(V80:X80)))))-SUM($D103:W103)</f>
        <v>0</v>
      </c>
      <c r="Y103" s="48">
        <f>+IF($C103=0,0,IF($C103=30,(Y56+Y80),IF($C103=60,(SUM(X56:Y56)+SUM(X80:Y80)),(SUM(W56:Y56)+SUM(W80:Y80)))))-SUM($D103:X103)</f>
        <v>0</v>
      </c>
      <c r="Z103" s="48">
        <f>+IF($C103=0,0,IF($C103=30,(Z56+Z80),IF($C103=60,(SUM(Y56:Z56)+SUM(Y80:Z80)),(SUM(X56:Z56)+SUM(X80:Z80)))))-SUM($D103:Y103)</f>
        <v>0</v>
      </c>
      <c r="AA103" s="48">
        <f>+IF($C103=0,0,IF($C103=30,(AA56+AA80),IF($C103=60,(SUM(Z56:AA56)+SUM(Z80:AA80)),(SUM(Y56:AA56)+SUM(Y80:AA80)))))-SUM($D103:Z103)</f>
        <v>0</v>
      </c>
      <c r="AB103" s="48">
        <f>+IF($C103=0,0,IF($C103=30,(AB56+AB80),IF($C103=60,(SUM(AA56:AB56)+SUM(AA80:AB80)),(SUM(Z56:AB56)+SUM(Z80:AB80)))))-SUM($D103:AA103)</f>
        <v>0</v>
      </c>
      <c r="AC103" s="48">
        <f>+IF($C103=0,0,IF($C103=30,(AC56+AC80),IF($C103=60,(SUM(AB56:AC56)+SUM(AB80:AC80)),(SUM(AA56:AC56)+SUM(AA80:AC80)))))-SUM($D103:AB103)</f>
        <v>0</v>
      </c>
      <c r="AD103" s="48">
        <f>+IF($C103=0,0,IF($C103=30,(AD56+AD80),IF($C103=60,(SUM(AC56:AD56)+SUM(AC80:AD80)),(SUM(AB56:AD56)+SUM(AB80:AD80)))))-SUM($D103:AC103)</f>
        <v>0</v>
      </c>
      <c r="AE103" s="48">
        <f>+IF($C103=0,0,IF($C103=30,(AE56+AE80),IF($C103=60,(SUM(AD56:AE56)+SUM(AD80:AE80)),(SUM(AC56:AE56)+SUM(AC80:AE80)))))-SUM($D103:AD103)</f>
        <v>0</v>
      </c>
      <c r="AF103" s="48">
        <f>+IF($C103=0,0,IF($C103=30,(AF56+AF80),IF($C103=60,(SUM(AE56:AF56)+SUM(AE80:AF80)),(SUM(AD56:AF56)+SUM(AD80:AF80)))))-SUM($D103:AE103)</f>
        <v>0</v>
      </c>
      <c r="AG103" s="48">
        <f>+IF($C103=0,0,IF($C103=30,(AG56+AG80),IF($C103=60,(SUM(AF56:AG56)+SUM(AF80:AG80)),(SUM(AE56:AG56)+SUM(AE80:AG80)))))-SUM($D103:AF103)</f>
        <v>0</v>
      </c>
      <c r="AH103" s="48">
        <f>+IF($C103=0,0,IF($C103=30,(AH56+AH80),IF($C103=60,(SUM(AG56:AH56)+SUM(AG80:AH80)),(SUM(AF56:AH56)+SUM(AF80:AH80)))))-SUM($D103:AG103)</f>
        <v>0</v>
      </c>
      <c r="AI103" s="48">
        <f>+IF($C103=0,0,IF($C103=30,(AI56+AI80),IF($C103=60,(SUM(AH56:AI56)+SUM(AH80:AI80)),(SUM(AG56:AI56)+SUM(AG80:AI80)))))-SUM($D103:AH103)</f>
        <v>0</v>
      </c>
      <c r="AJ103" s="48">
        <f>+IF($C103=0,0,IF($C103=30,(AJ56+AJ80),IF($C103=60,(SUM(AI56:AJ56)+SUM(AI80:AJ80)),(SUM(AH56:AJ56)+SUM(AH80:AJ80)))))-SUM($D103:AI103)</f>
        <v>0</v>
      </c>
      <c r="AK103" s="48">
        <f>+IF($C103=0,0,IF($C103=30,(AK56+AK80),IF($C103=60,(SUM(AJ56:AK56)+SUM(AJ80:AK80)),(SUM(AI56:AK56)+SUM(AI80:AK80)))))-SUM($D103:AJ103)</f>
        <v>0</v>
      </c>
      <c r="AL103" s="48">
        <f>+IF($C103=0,0,IF($C103=30,(AL56+AL80),IF($C103=60,(SUM(AK56:AL56)+SUM(AK80:AL80)),(SUM(AJ56:AL56)+SUM(AJ80:AL80)))))-SUM($D103:AK103)</f>
        <v>0</v>
      </c>
      <c r="AM103" s="48">
        <f>+IF($C103=0,0,IF($C103=30,(AM56+AM80),IF($C103=60,(SUM(AL56:AM56)+SUM(AL80:AM80)),(SUM(AK56:AM56)+SUM(AK80:AM80)))))-SUM($D103:AL103)</f>
        <v>0</v>
      </c>
      <c r="AN103" s="48">
        <f>+IF($C103=0,0,IF($C103=30,(AN56+AN80),IF($C103=60,(SUM(AM56:AN56)+SUM(AM80:AN80)),(SUM(AL56:AN56)+SUM(AL80:AN80)))))-SUM($D103:AM103)</f>
        <v>0</v>
      </c>
      <c r="AO103" s="48">
        <f>+IF($C103=0,0,IF($C103=30,(AO56+AO80),IF($C103=60,(SUM(AN56:AO56)+SUM(AN80:AO80)),(SUM(AM56:AO56)+SUM(AM80:AO80)))))-SUM($D103:AN103)</f>
        <v>0</v>
      </c>
      <c r="AP103" s="48">
        <f>+IF($C103=0,0,IF($C103=30,(AP56+AP80),IF($C103=60,(SUM(AO56:AP56)+SUM(AO80:AP80)),(SUM(AN56:AP56)+SUM(AN80:AP80)))))-SUM($D103:AO103)</f>
        <v>0</v>
      </c>
      <c r="AQ103" s="48">
        <f>+IF($C103=0,0,IF($C103=30,(AQ56+AQ80),IF($C103=60,(SUM(AP56:AQ56)+SUM(AP80:AQ80)),(SUM(AO56:AQ56)+SUM(AO80:AQ80)))))-SUM($D103:AP103)</f>
        <v>0</v>
      </c>
      <c r="AR103" s="48">
        <f>+IF($C103=0,0,IF($C103=30,(AR56+AR80),IF($C103=60,(SUM(AQ56:AR56)+SUM(AQ80:AR80)),(SUM(AP56:AR56)+SUM(AP80:AR80)))))-SUM($D103:AQ103)</f>
        <v>0</v>
      </c>
      <c r="AS103" s="48">
        <f>+IF($C103=0,0,IF($C103=30,(AS56+AS80),IF($C103=60,(SUM(AR56:AS56)+SUM(AR80:AS80)),(SUM(AQ56:AS56)+SUM(AQ80:AS80)))))-SUM($D103:AR103)</f>
        <v>0</v>
      </c>
      <c r="AT103" s="48">
        <f>+IF($C103=0,0,IF($C103=30,(AT56+AT80),IF($C103=60,(SUM(AS56:AT56)+SUM(AS80:AT80)),(SUM(AR56:AT56)+SUM(AR80:AT80)))))-SUM($D103:AS103)</f>
        <v>0</v>
      </c>
      <c r="AU103" s="48">
        <f>+IF($C103=0,0,IF($C103=30,(AU56+AU80),IF($C103=60,(SUM(AT56:AU56)+SUM(AT80:AU80)),(SUM(AS56:AU56)+SUM(AS80:AU80)))))-SUM($D103:AT103)</f>
        <v>0</v>
      </c>
      <c r="AV103" s="48">
        <f>+IF($C103=0,0,IF($C103=30,(AV56+AV80),IF($C103=60,(SUM(AU56:AV56)+SUM(AU80:AV80)),(SUM(AT56:AV56)+SUM(AT80:AV80)))))-SUM($D103:AU103)</f>
        <v>0</v>
      </c>
      <c r="AW103" s="48">
        <f>+IF($C103=0,0,IF($C103=30,(AW56+AW80),IF($C103=60,(SUM(AV56:AW56)+SUM(AV80:AW80)),(SUM(AU56:AW56)+SUM(AU80:AW80)))))-SUM($D103:AV103)</f>
        <v>0</v>
      </c>
      <c r="AX103" s="48">
        <f>+IF($C103=0,0,IF($C103=30,(AX56+AX80),IF($C103=60,(SUM(AW56:AX56)+SUM(AW80:AX80)),(SUM(AV56:AX56)+SUM(AV80:AX80)))))-SUM($D103:AW103)</f>
        <v>0</v>
      </c>
      <c r="AY103" s="48">
        <f>+IF($C103=0,0,IF($C103=30,(AY56+AY80),IF($C103=60,(SUM(AX56:AY56)+SUM(AX80:AY80)),(SUM(AW56:AY56)+SUM(AW80:AY80)))))-SUM($D103:AX103)</f>
        <v>0</v>
      </c>
    </row>
    <row r="104" spans="2:51" x14ac:dyDescent="0.25">
      <c r="B104" t="str">
        <f t="shared" si="37"/>
        <v>Prodotto 9</v>
      </c>
      <c r="C104" s="47">
        <v>30</v>
      </c>
      <c r="D104" s="48">
        <f t="shared" si="38"/>
        <v>21960</v>
      </c>
      <c r="E104" s="48">
        <f t="shared" si="39"/>
        <v>-14640</v>
      </c>
      <c r="F104" s="48">
        <f>+IF($C104=0,0,IF($C104=30,(F57+F81),IF($C104=60,(SUM(E57:F57)+SUM(E81:F81)),(SUM(D57:F57)+SUM(D81:F81)))))-SUM($D104:E104)</f>
        <v>0</v>
      </c>
      <c r="G104" s="48">
        <f>+IF($C104=0,0,IF($C104=30,(G57+G81),IF($C104=60,(SUM(F57:G57)+SUM(F81:G81)),(SUM(E57:G57)+SUM(E81:G81)))))-SUM($D104:F104)</f>
        <v>0</v>
      </c>
      <c r="H104" s="48">
        <f>+IF($C104=0,0,IF($C104=30,(H57+H81),IF($C104=60,(SUM(G57:H57)+SUM(G81:H81)),(SUM(F57:H57)+SUM(F81:H81)))))-SUM($D104:G104)</f>
        <v>0</v>
      </c>
      <c r="I104" s="48">
        <f>+IF($C104=0,0,IF($C104=30,(I57+I81),IF($C104=60,(SUM(H57:I57)+SUM(H81:I81)),(SUM(G57:I57)+SUM(G81:I81)))))-SUM($D104:H104)</f>
        <v>0</v>
      </c>
      <c r="J104" s="48">
        <f>+IF($C104=0,0,IF($C104=30,(J57+J81),IF($C104=60,(SUM(I57:J57)+SUM(I81:J81)),(SUM(H57:J57)+SUM(H81:J81)))))-SUM($D104:I104)</f>
        <v>0</v>
      </c>
      <c r="K104" s="48">
        <f>+IF($C104=0,0,IF($C104=30,(K57+K81),IF($C104=60,(SUM(J57:K57)+SUM(J81:K81)),(SUM(I57:K57)+SUM(I81:K81)))))-SUM($D104:J104)</f>
        <v>0</v>
      </c>
      <c r="L104" s="48">
        <f>+IF($C104=0,0,IF($C104=30,(L57+L81),IF($C104=60,(SUM(K57:L57)+SUM(K81:L81)),(SUM(J57:L57)+SUM(J81:L81)))))-SUM($D104:K104)</f>
        <v>0</v>
      </c>
      <c r="M104" s="48">
        <f>+IF($C104=0,0,IF($C104=30,(M57+M81),IF($C104=60,(SUM(L57:M57)+SUM(L81:M81)),(SUM(K57:M57)+SUM(K81:M81)))))-SUM($D104:L104)</f>
        <v>0</v>
      </c>
      <c r="N104" s="48">
        <f>+IF($C104=0,0,IF($C104=30,(N57+N81),IF($C104=60,(SUM(M57:N57)+SUM(M81:N81)),(SUM(L57:N57)+SUM(L81:N81)))))-SUM($D104:M104)</f>
        <v>0</v>
      </c>
      <c r="O104" s="48">
        <f>+IF($C104=0,0,IF($C104=30,(O57+O81),IF($C104=60,(SUM(N57:O57)+SUM(N81:O81)),(SUM(M57:O57)+SUM(M81:O81)))))-SUM($D104:N104)</f>
        <v>0</v>
      </c>
      <c r="P104" s="48">
        <f>+IF($C104=0,0,IF($C104=30,(P57+P81),IF($C104=60,(SUM(O57:P57)+SUM(O81:P81)),(SUM(N57:P57)+SUM(N81:P81)))))-SUM($D104:O104)</f>
        <v>0</v>
      </c>
      <c r="Q104" s="48">
        <f>+IF($C104=0,0,IF($C104=30,(Q57+Q81),IF($C104=60,(SUM(P57:Q57)+SUM(P81:Q81)),(SUM(O57:Q57)+SUM(O81:Q81)))))-SUM($D104:P104)</f>
        <v>0</v>
      </c>
      <c r="R104" s="48">
        <f>+IF($C104=0,0,IF($C104=30,(R57+R81),IF($C104=60,(SUM(Q57:R57)+SUM(Q81:R81)),(SUM(P57:R57)+SUM(P81:R81)))))-SUM($D104:Q104)</f>
        <v>0</v>
      </c>
      <c r="S104" s="48">
        <f>+IF($C104=0,0,IF($C104=30,(S57+S81),IF($C104=60,(SUM(R57:S57)+SUM(R81:S81)),(SUM(Q57:S57)+SUM(Q81:S81)))))-SUM($D104:R104)</f>
        <v>0</v>
      </c>
      <c r="T104" s="48">
        <f>+IF($C104=0,0,IF($C104=30,(T57+T81),IF($C104=60,(SUM(S57:T57)+SUM(S81:T81)),(SUM(R57:T57)+SUM(R81:T81)))))-SUM($D104:S104)</f>
        <v>0</v>
      </c>
      <c r="U104" s="48">
        <f>+IF($C104=0,0,IF($C104=30,(U57+U81),IF($C104=60,(SUM(T57:U57)+SUM(T81:U81)),(SUM(S57:U57)+SUM(S81:U81)))))-SUM($D104:T104)</f>
        <v>0</v>
      </c>
      <c r="V104" s="48">
        <f>+IF($C104=0,0,IF($C104=30,(V57+V81),IF($C104=60,(SUM(U57:V57)+SUM(U81:V81)),(SUM(T57:V57)+SUM(T81:V81)))))-SUM($D104:U104)</f>
        <v>0</v>
      </c>
      <c r="W104" s="48">
        <f>+IF($C104=0,0,IF($C104=30,(W57+W81),IF($C104=60,(SUM(V57:W57)+SUM(V81:W81)),(SUM(U57:W57)+SUM(U81:W81)))))-SUM($D104:V104)</f>
        <v>0</v>
      </c>
      <c r="X104" s="48">
        <f>+IF($C104=0,0,IF($C104=30,(X57+X81),IF($C104=60,(SUM(W57:X57)+SUM(W81:X81)),(SUM(V57:X57)+SUM(V81:X81)))))-SUM($D104:W104)</f>
        <v>0</v>
      </c>
      <c r="Y104" s="48">
        <f>+IF($C104=0,0,IF($C104=30,(Y57+Y81),IF($C104=60,(SUM(X57:Y57)+SUM(X81:Y81)),(SUM(W57:Y57)+SUM(W81:Y81)))))-SUM($D104:X104)</f>
        <v>0</v>
      </c>
      <c r="Z104" s="48">
        <f>+IF($C104=0,0,IF($C104=30,(Z57+Z81),IF($C104=60,(SUM(Y57:Z57)+SUM(Y81:Z81)),(SUM(X57:Z57)+SUM(X81:Z81)))))-SUM($D104:Y104)</f>
        <v>0</v>
      </c>
      <c r="AA104" s="48">
        <f>+IF($C104=0,0,IF($C104=30,(AA57+AA81),IF($C104=60,(SUM(Z57:AA57)+SUM(Z81:AA81)),(SUM(Y57:AA57)+SUM(Y81:AA81)))))-SUM($D104:Z104)</f>
        <v>0</v>
      </c>
      <c r="AB104" s="48">
        <f>+IF($C104=0,0,IF($C104=30,(AB57+AB81),IF($C104=60,(SUM(AA57:AB57)+SUM(AA81:AB81)),(SUM(Z57:AB57)+SUM(Z81:AB81)))))-SUM($D104:AA104)</f>
        <v>0</v>
      </c>
      <c r="AC104" s="48">
        <f>+IF($C104=0,0,IF($C104=30,(AC57+AC81),IF($C104=60,(SUM(AB57:AC57)+SUM(AB81:AC81)),(SUM(AA57:AC57)+SUM(AA81:AC81)))))-SUM($D104:AB104)</f>
        <v>0</v>
      </c>
      <c r="AD104" s="48">
        <f>+IF($C104=0,0,IF($C104=30,(AD57+AD81),IF($C104=60,(SUM(AC57:AD57)+SUM(AC81:AD81)),(SUM(AB57:AD57)+SUM(AB81:AD81)))))-SUM($D104:AC104)</f>
        <v>0</v>
      </c>
      <c r="AE104" s="48">
        <f>+IF($C104=0,0,IF($C104=30,(AE57+AE81),IF($C104=60,(SUM(AD57:AE57)+SUM(AD81:AE81)),(SUM(AC57:AE57)+SUM(AC81:AE81)))))-SUM($D104:AD104)</f>
        <v>0</v>
      </c>
      <c r="AF104" s="48">
        <f>+IF($C104=0,0,IF($C104=30,(AF57+AF81),IF($C104=60,(SUM(AE57:AF57)+SUM(AE81:AF81)),(SUM(AD57:AF57)+SUM(AD81:AF81)))))-SUM($D104:AE104)</f>
        <v>0</v>
      </c>
      <c r="AG104" s="48">
        <f>+IF($C104=0,0,IF($C104=30,(AG57+AG81),IF($C104=60,(SUM(AF57:AG57)+SUM(AF81:AG81)),(SUM(AE57:AG57)+SUM(AE81:AG81)))))-SUM($D104:AF104)</f>
        <v>0</v>
      </c>
      <c r="AH104" s="48">
        <f>+IF($C104=0,0,IF($C104=30,(AH57+AH81),IF($C104=60,(SUM(AG57:AH57)+SUM(AG81:AH81)),(SUM(AF57:AH57)+SUM(AF81:AH81)))))-SUM($D104:AG104)</f>
        <v>0</v>
      </c>
      <c r="AI104" s="48">
        <f>+IF($C104=0,0,IF($C104=30,(AI57+AI81),IF($C104=60,(SUM(AH57:AI57)+SUM(AH81:AI81)),(SUM(AG57:AI57)+SUM(AG81:AI81)))))-SUM($D104:AH104)</f>
        <v>0</v>
      </c>
      <c r="AJ104" s="48">
        <f>+IF($C104=0,0,IF($C104=30,(AJ57+AJ81),IF($C104=60,(SUM(AI57:AJ57)+SUM(AI81:AJ81)),(SUM(AH57:AJ57)+SUM(AH81:AJ81)))))-SUM($D104:AI104)</f>
        <v>0</v>
      </c>
      <c r="AK104" s="48">
        <f>+IF($C104=0,0,IF($C104=30,(AK57+AK81),IF($C104=60,(SUM(AJ57:AK57)+SUM(AJ81:AK81)),(SUM(AI57:AK57)+SUM(AI81:AK81)))))-SUM($D104:AJ104)</f>
        <v>0</v>
      </c>
      <c r="AL104" s="48">
        <f>+IF($C104=0,0,IF($C104=30,(AL57+AL81),IF($C104=60,(SUM(AK57:AL57)+SUM(AK81:AL81)),(SUM(AJ57:AL57)+SUM(AJ81:AL81)))))-SUM($D104:AK104)</f>
        <v>0</v>
      </c>
      <c r="AM104" s="48">
        <f>+IF($C104=0,0,IF($C104=30,(AM57+AM81),IF($C104=60,(SUM(AL57:AM57)+SUM(AL81:AM81)),(SUM(AK57:AM57)+SUM(AK81:AM81)))))-SUM($D104:AL104)</f>
        <v>0</v>
      </c>
      <c r="AN104" s="48">
        <f>+IF($C104=0,0,IF($C104=30,(AN57+AN81),IF($C104=60,(SUM(AM57:AN57)+SUM(AM81:AN81)),(SUM(AL57:AN57)+SUM(AL81:AN81)))))-SUM($D104:AM104)</f>
        <v>0</v>
      </c>
      <c r="AO104" s="48">
        <f>+IF($C104=0,0,IF($C104=30,(AO57+AO81),IF($C104=60,(SUM(AN57:AO57)+SUM(AN81:AO81)),(SUM(AM57:AO57)+SUM(AM81:AO81)))))-SUM($D104:AN104)</f>
        <v>0</v>
      </c>
      <c r="AP104" s="48">
        <f>+IF($C104=0,0,IF($C104=30,(AP57+AP81),IF($C104=60,(SUM(AO57:AP57)+SUM(AO81:AP81)),(SUM(AN57:AP57)+SUM(AN81:AP81)))))-SUM($D104:AO104)</f>
        <v>0</v>
      </c>
      <c r="AQ104" s="48">
        <f>+IF($C104=0,0,IF($C104=30,(AQ57+AQ81),IF($C104=60,(SUM(AP57:AQ57)+SUM(AP81:AQ81)),(SUM(AO57:AQ57)+SUM(AO81:AQ81)))))-SUM($D104:AP104)</f>
        <v>0</v>
      </c>
      <c r="AR104" s="48">
        <f>+IF($C104=0,0,IF($C104=30,(AR57+AR81),IF($C104=60,(SUM(AQ57:AR57)+SUM(AQ81:AR81)),(SUM(AP57:AR57)+SUM(AP81:AR81)))))-SUM($D104:AQ104)</f>
        <v>0</v>
      </c>
      <c r="AS104" s="48">
        <f>+IF($C104=0,0,IF($C104=30,(AS57+AS81),IF($C104=60,(SUM(AR57:AS57)+SUM(AR81:AS81)),(SUM(AQ57:AS57)+SUM(AQ81:AS81)))))-SUM($D104:AR104)</f>
        <v>0</v>
      </c>
      <c r="AT104" s="48">
        <f>+IF($C104=0,0,IF($C104=30,(AT57+AT81),IF($C104=60,(SUM(AS57:AT57)+SUM(AS81:AT81)),(SUM(AR57:AT57)+SUM(AR81:AT81)))))-SUM($D104:AS104)</f>
        <v>0</v>
      </c>
      <c r="AU104" s="48">
        <f>+IF($C104=0,0,IF($C104=30,(AU57+AU81),IF($C104=60,(SUM(AT57:AU57)+SUM(AT81:AU81)),(SUM(AS57:AU57)+SUM(AS81:AU81)))))-SUM($D104:AT104)</f>
        <v>0</v>
      </c>
      <c r="AV104" s="48">
        <f>+IF($C104=0,0,IF($C104=30,(AV57+AV81),IF($C104=60,(SUM(AU57:AV57)+SUM(AU81:AV81)),(SUM(AT57:AV57)+SUM(AT81:AV81)))))-SUM($D104:AU104)</f>
        <v>0</v>
      </c>
      <c r="AW104" s="48">
        <f>+IF($C104=0,0,IF($C104=30,(AW57+AW81),IF($C104=60,(SUM(AV57:AW57)+SUM(AV81:AW81)),(SUM(AU57:AW57)+SUM(AU81:AW81)))))-SUM($D104:AV104)</f>
        <v>0</v>
      </c>
      <c r="AX104" s="48">
        <f>+IF($C104=0,0,IF($C104=30,(AX57+AX81),IF($C104=60,(SUM(AW57:AX57)+SUM(AW81:AX81)),(SUM(AV57:AX57)+SUM(AV81:AX81)))))-SUM($D104:AW104)</f>
        <v>0</v>
      </c>
      <c r="AY104" s="48">
        <f>+IF($C104=0,0,IF($C104=30,(AY57+AY81),IF($C104=60,(SUM(AX57:AY57)+SUM(AX81:AY81)),(SUM(AW57:AY57)+SUM(AW81:AY81)))))-SUM($D104:AX104)</f>
        <v>0</v>
      </c>
    </row>
    <row r="105" spans="2:51" x14ac:dyDescent="0.25">
      <c r="B105" t="str">
        <f t="shared" si="37"/>
        <v>Prodotto 10</v>
      </c>
      <c r="C105" s="47">
        <v>30</v>
      </c>
      <c r="D105" s="48">
        <f t="shared" si="38"/>
        <v>21960</v>
      </c>
      <c r="E105" s="48">
        <f t="shared" si="39"/>
        <v>-14640</v>
      </c>
      <c r="F105" s="48">
        <f>+IF($C105=0,0,IF($C105=30,(F58+F82),IF($C105=60,(SUM(E58:F58)+SUM(E82:F82)),(SUM(D58:F58)+SUM(D82:F82)))))-SUM($D105:E105)</f>
        <v>0</v>
      </c>
      <c r="G105" s="48">
        <f>+IF($C105=0,0,IF($C105=30,(G58+G82),IF($C105=60,(SUM(F58:G58)+SUM(F82:G82)),(SUM(E58:G58)+SUM(E82:G82)))))-SUM($D105:F105)</f>
        <v>0</v>
      </c>
      <c r="H105" s="48">
        <f>+IF($C105=0,0,IF($C105=30,(H58+H82),IF($C105=60,(SUM(G58:H58)+SUM(G82:H82)),(SUM(F58:H58)+SUM(F82:H82)))))-SUM($D105:G105)</f>
        <v>0</v>
      </c>
      <c r="I105" s="48">
        <f>+IF($C105=0,0,IF($C105=30,(I58+I82),IF($C105=60,(SUM(H58:I58)+SUM(H82:I82)),(SUM(G58:I58)+SUM(G82:I82)))))-SUM($D105:H105)</f>
        <v>0</v>
      </c>
      <c r="J105" s="48">
        <f>+IF($C105=0,0,IF($C105=30,(J58+J82),IF($C105=60,(SUM(I58:J58)+SUM(I82:J82)),(SUM(H58:J58)+SUM(H82:J82)))))-SUM($D105:I105)</f>
        <v>0</v>
      </c>
      <c r="K105" s="48">
        <f>+IF($C105=0,0,IF($C105=30,(K58+K82),IF($C105=60,(SUM(J58:K58)+SUM(J82:K82)),(SUM(I58:K58)+SUM(I82:K82)))))-SUM($D105:J105)</f>
        <v>0</v>
      </c>
      <c r="L105" s="48">
        <f>+IF($C105=0,0,IF($C105=30,(L58+L82),IF($C105=60,(SUM(K58:L58)+SUM(K82:L82)),(SUM(J58:L58)+SUM(J82:L82)))))-SUM($D105:K105)</f>
        <v>0</v>
      </c>
      <c r="M105" s="48">
        <f>+IF($C105=0,0,IF($C105=30,(M58+M82),IF($C105=60,(SUM(L58:M58)+SUM(L82:M82)),(SUM(K58:M58)+SUM(K82:M82)))))-SUM($D105:L105)</f>
        <v>0</v>
      </c>
      <c r="N105" s="48">
        <f>+IF($C105=0,0,IF($C105=30,(N58+N82),IF($C105=60,(SUM(M58:N58)+SUM(M82:N82)),(SUM(L58:N58)+SUM(L82:N82)))))-SUM($D105:M105)</f>
        <v>0</v>
      </c>
      <c r="O105" s="48">
        <f>+IF($C105=0,0,IF($C105=30,(O58+O82),IF($C105=60,(SUM(N58:O58)+SUM(N82:O82)),(SUM(M58:O58)+SUM(M82:O82)))))-SUM($D105:N105)</f>
        <v>0</v>
      </c>
      <c r="P105" s="48">
        <f>+IF($C105=0,0,IF($C105=30,(P58+P82),IF($C105=60,(SUM(O58:P58)+SUM(O82:P82)),(SUM(N58:P58)+SUM(N82:P82)))))-SUM($D105:O105)</f>
        <v>0</v>
      </c>
      <c r="Q105" s="48">
        <f>+IF($C105=0,0,IF($C105=30,(Q58+Q82),IF($C105=60,(SUM(P58:Q58)+SUM(P82:Q82)),(SUM(O58:Q58)+SUM(O82:Q82)))))-SUM($D105:P105)</f>
        <v>0</v>
      </c>
      <c r="R105" s="48">
        <f>+IF($C105=0,0,IF($C105=30,(R58+R82),IF($C105=60,(SUM(Q58:R58)+SUM(Q82:R82)),(SUM(P58:R58)+SUM(P82:R82)))))-SUM($D105:Q105)</f>
        <v>0</v>
      </c>
      <c r="S105" s="48">
        <f>+IF($C105=0,0,IF($C105=30,(S58+S82),IF($C105=60,(SUM(R58:S58)+SUM(R82:S82)),(SUM(Q58:S58)+SUM(Q82:S82)))))-SUM($D105:R105)</f>
        <v>0</v>
      </c>
      <c r="T105" s="48">
        <f>+IF($C105=0,0,IF($C105=30,(T58+T82),IF($C105=60,(SUM(S58:T58)+SUM(S82:T82)),(SUM(R58:T58)+SUM(R82:T82)))))-SUM($D105:S105)</f>
        <v>0</v>
      </c>
      <c r="U105" s="48">
        <f>+IF($C105=0,0,IF($C105=30,(U58+U82),IF($C105=60,(SUM(T58:U58)+SUM(T82:U82)),(SUM(S58:U58)+SUM(S82:U82)))))-SUM($D105:T105)</f>
        <v>0</v>
      </c>
      <c r="V105" s="48">
        <f>+IF($C105=0,0,IF($C105=30,(V58+V82),IF($C105=60,(SUM(U58:V58)+SUM(U82:V82)),(SUM(T58:V58)+SUM(T82:V82)))))-SUM($D105:U105)</f>
        <v>0</v>
      </c>
      <c r="W105" s="48">
        <f>+IF($C105=0,0,IF($C105=30,(W58+W82),IF($C105=60,(SUM(V58:W58)+SUM(V82:W82)),(SUM(U58:W58)+SUM(U82:W82)))))-SUM($D105:V105)</f>
        <v>0</v>
      </c>
      <c r="X105" s="48">
        <f>+IF($C105=0,0,IF($C105=30,(X58+X82),IF($C105=60,(SUM(W58:X58)+SUM(W82:X82)),(SUM(V58:X58)+SUM(V82:X82)))))-SUM($D105:W105)</f>
        <v>0</v>
      </c>
      <c r="Y105" s="48">
        <f>+IF($C105=0,0,IF($C105=30,(Y58+Y82),IF($C105=60,(SUM(X58:Y58)+SUM(X82:Y82)),(SUM(W58:Y58)+SUM(W82:Y82)))))-SUM($D105:X105)</f>
        <v>0</v>
      </c>
      <c r="Z105" s="48">
        <f>+IF($C105=0,0,IF($C105=30,(Z58+Z82),IF($C105=60,(SUM(Y58:Z58)+SUM(Y82:Z82)),(SUM(X58:Z58)+SUM(X82:Z82)))))-SUM($D105:Y105)</f>
        <v>0</v>
      </c>
      <c r="AA105" s="48">
        <f>+IF($C105=0,0,IF($C105=30,(AA58+AA82),IF($C105=60,(SUM(Z58:AA58)+SUM(Z82:AA82)),(SUM(Y58:AA58)+SUM(Y82:AA82)))))-SUM($D105:Z105)</f>
        <v>0</v>
      </c>
      <c r="AB105" s="48">
        <f>+IF($C105=0,0,IF($C105=30,(AB58+AB82),IF($C105=60,(SUM(AA58:AB58)+SUM(AA82:AB82)),(SUM(Z58:AB58)+SUM(Z82:AB82)))))-SUM($D105:AA105)</f>
        <v>0</v>
      </c>
      <c r="AC105" s="48">
        <f>+IF($C105=0,0,IF($C105=30,(AC58+AC82),IF($C105=60,(SUM(AB58:AC58)+SUM(AB82:AC82)),(SUM(AA58:AC58)+SUM(AA82:AC82)))))-SUM($D105:AB105)</f>
        <v>0</v>
      </c>
      <c r="AD105" s="48">
        <f>+IF($C105=0,0,IF($C105=30,(AD58+AD82),IF($C105=60,(SUM(AC58:AD58)+SUM(AC82:AD82)),(SUM(AB58:AD58)+SUM(AB82:AD82)))))-SUM($D105:AC105)</f>
        <v>0</v>
      </c>
      <c r="AE105" s="48">
        <f>+IF($C105=0,0,IF($C105=30,(AE58+AE82),IF($C105=60,(SUM(AD58:AE58)+SUM(AD82:AE82)),(SUM(AC58:AE58)+SUM(AC82:AE82)))))-SUM($D105:AD105)</f>
        <v>0</v>
      </c>
      <c r="AF105" s="48">
        <f>+IF($C105=0,0,IF($C105=30,(AF58+AF82),IF($C105=60,(SUM(AE58:AF58)+SUM(AE82:AF82)),(SUM(AD58:AF58)+SUM(AD82:AF82)))))-SUM($D105:AE105)</f>
        <v>0</v>
      </c>
      <c r="AG105" s="48">
        <f>+IF($C105=0,0,IF($C105=30,(AG58+AG82),IF($C105=60,(SUM(AF58:AG58)+SUM(AF82:AG82)),(SUM(AE58:AG58)+SUM(AE82:AG82)))))-SUM($D105:AF105)</f>
        <v>0</v>
      </c>
      <c r="AH105" s="48">
        <f>+IF($C105=0,0,IF($C105=30,(AH58+AH82),IF($C105=60,(SUM(AG58:AH58)+SUM(AG82:AH82)),(SUM(AF58:AH58)+SUM(AF82:AH82)))))-SUM($D105:AG105)</f>
        <v>0</v>
      </c>
      <c r="AI105" s="48">
        <f>+IF($C105=0,0,IF($C105=30,(AI58+AI82),IF($C105=60,(SUM(AH58:AI58)+SUM(AH82:AI82)),(SUM(AG58:AI58)+SUM(AG82:AI82)))))-SUM($D105:AH105)</f>
        <v>0</v>
      </c>
      <c r="AJ105" s="48">
        <f>+IF($C105=0,0,IF($C105=30,(AJ58+AJ82),IF($C105=60,(SUM(AI58:AJ58)+SUM(AI82:AJ82)),(SUM(AH58:AJ58)+SUM(AH82:AJ82)))))-SUM($D105:AI105)</f>
        <v>0</v>
      </c>
      <c r="AK105" s="48">
        <f>+IF($C105=0,0,IF($C105=30,(AK58+AK82),IF($C105=60,(SUM(AJ58:AK58)+SUM(AJ82:AK82)),(SUM(AI58:AK58)+SUM(AI82:AK82)))))-SUM($D105:AJ105)</f>
        <v>0</v>
      </c>
      <c r="AL105" s="48">
        <f>+IF($C105=0,0,IF($C105=30,(AL58+AL82),IF($C105=60,(SUM(AK58:AL58)+SUM(AK82:AL82)),(SUM(AJ58:AL58)+SUM(AJ82:AL82)))))-SUM($D105:AK105)</f>
        <v>0</v>
      </c>
      <c r="AM105" s="48">
        <f>+IF($C105=0,0,IF($C105=30,(AM58+AM82),IF($C105=60,(SUM(AL58:AM58)+SUM(AL82:AM82)),(SUM(AK58:AM58)+SUM(AK82:AM82)))))-SUM($D105:AL105)</f>
        <v>0</v>
      </c>
      <c r="AN105" s="48">
        <f>+IF($C105=0,0,IF($C105=30,(AN58+AN82),IF($C105=60,(SUM(AM58:AN58)+SUM(AM82:AN82)),(SUM(AL58:AN58)+SUM(AL82:AN82)))))-SUM($D105:AM105)</f>
        <v>0</v>
      </c>
      <c r="AO105" s="48">
        <f>+IF($C105=0,0,IF($C105=30,(AO58+AO82),IF($C105=60,(SUM(AN58:AO58)+SUM(AN82:AO82)),(SUM(AM58:AO58)+SUM(AM82:AO82)))))-SUM($D105:AN105)</f>
        <v>0</v>
      </c>
      <c r="AP105" s="48">
        <f>+IF($C105=0,0,IF($C105=30,(AP58+AP82),IF($C105=60,(SUM(AO58:AP58)+SUM(AO82:AP82)),(SUM(AN58:AP58)+SUM(AN82:AP82)))))-SUM($D105:AO105)</f>
        <v>0</v>
      </c>
      <c r="AQ105" s="48">
        <f>+IF($C105=0,0,IF($C105=30,(AQ58+AQ82),IF($C105=60,(SUM(AP58:AQ58)+SUM(AP82:AQ82)),(SUM(AO58:AQ58)+SUM(AO82:AQ82)))))-SUM($D105:AP105)</f>
        <v>0</v>
      </c>
      <c r="AR105" s="48">
        <f>+IF($C105=0,0,IF($C105=30,(AR58+AR82),IF($C105=60,(SUM(AQ58:AR58)+SUM(AQ82:AR82)),(SUM(AP58:AR58)+SUM(AP82:AR82)))))-SUM($D105:AQ105)</f>
        <v>0</v>
      </c>
      <c r="AS105" s="48">
        <f>+IF($C105=0,0,IF($C105=30,(AS58+AS82),IF($C105=60,(SUM(AR58:AS58)+SUM(AR82:AS82)),(SUM(AQ58:AS58)+SUM(AQ82:AS82)))))-SUM($D105:AR105)</f>
        <v>0</v>
      </c>
      <c r="AT105" s="48">
        <f>+IF($C105=0,0,IF($C105=30,(AT58+AT82),IF($C105=60,(SUM(AS58:AT58)+SUM(AS82:AT82)),(SUM(AR58:AT58)+SUM(AR82:AT82)))))-SUM($D105:AS105)</f>
        <v>0</v>
      </c>
      <c r="AU105" s="48">
        <f>+IF($C105=0,0,IF($C105=30,(AU58+AU82),IF($C105=60,(SUM(AT58:AU58)+SUM(AT82:AU82)),(SUM(AS58:AU58)+SUM(AS82:AU82)))))-SUM($D105:AT105)</f>
        <v>0</v>
      </c>
      <c r="AV105" s="48">
        <f>+IF($C105=0,0,IF($C105=30,(AV58+AV82),IF($C105=60,(SUM(AU58:AV58)+SUM(AU82:AV82)),(SUM(AT58:AV58)+SUM(AT82:AV82)))))-SUM($D105:AU105)</f>
        <v>0</v>
      </c>
      <c r="AW105" s="48">
        <f>+IF($C105=0,0,IF($C105=30,(AW58+AW82),IF($C105=60,(SUM(AV58:AW58)+SUM(AV82:AW82)),(SUM(AU58:AW58)+SUM(AU82:AW82)))))-SUM($D105:AV105)</f>
        <v>0</v>
      </c>
      <c r="AX105" s="48">
        <f>+IF($C105=0,0,IF($C105=30,(AX58+AX82),IF($C105=60,(SUM(AW58:AX58)+SUM(AW82:AX82)),(SUM(AV58:AX58)+SUM(AV82:AX82)))))-SUM($D105:AW105)</f>
        <v>0</v>
      </c>
      <c r="AY105" s="48">
        <f>+IF($C105=0,0,IF($C105=30,(AY58+AY82),IF($C105=60,(SUM(AX58:AY58)+SUM(AX82:AY82)),(SUM(AW58:AY58)+SUM(AW82:AY82)))))-SUM($D105:AX105)</f>
        <v>0</v>
      </c>
    </row>
    <row r="106" spans="2:51" x14ac:dyDescent="0.25">
      <c r="B106" t="str">
        <f t="shared" si="37"/>
        <v>Prodotto 11</v>
      </c>
      <c r="C106" s="47">
        <v>30</v>
      </c>
      <c r="D106" s="48">
        <f t="shared" si="38"/>
        <v>21960</v>
      </c>
      <c r="E106" s="48">
        <f t="shared" si="39"/>
        <v>-14640</v>
      </c>
      <c r="F106" s="48">
        <f>+IF($C106=0,0,IF($C106=30,(F59+F83),IF($C106=60,(SUM(E59:F59)+SUM(E83:F83)),(SUM(D59:F59)+SUM(D83:F83)))))-SUM($D106:E106)</f>
        <v>0</v>
      </c>
      <c r="G106" s="48">
        <f>+IF($C106=0,0,IF($C106=30,(G59+G83),IF($C106=60,(SUM(F59:G59)+SUM(F83:G83)),(SUM(E59:G59)+SUM(E83:G83)))))-SUM($D106:F106)</f>
        <v>87840</v>
      </c>
      <c r="H106" s="48">
        <f>+IF($C106=0,0,IF($C106=30,(H59+H83),IF($C106=60,(SUM(G59:H59)+SUM(G83:H83)),(SUM(F59:H59)+SUM(F83:H83)))))-SUM($D106:G106)</f>
        <v>-146400</v>
      </c>
      <c r="I106" s="48">
        <f>+IF($C106=0,0,IF($C106=30,(I59+I83),IF($C106=60,(SUM(H59:I59)+SUM(H83:I83)),(SUM(G59:I59)+SUM(G83:I83)))))-SUM($D106:H106)</f>
        <v>58560</v>
      </c>
      <c r="J106" s="48">
        <f>+IF($C106=0,0,IF($C106=30,(J59+J83),IF($C106=60,(SUM(I59:J59)+SUM(I83:J83)),(SUM(H59:J59)+SUM(H83:J83)))))-SUM($D106:I106)</f>
        <v>0</v>
      </c>
      <c r="K106" s="48">
        <f>+IF($C106=0,0,IF($C106=30,(K59+K83),IF($C106=60,(SUM(J59:K59)+SUM(J83:K83)),(SUM(I59:K59)+SUM(I83:K83)))))-SUM($D106:J106)</f>
        <v>0</v>
      </c>
      <c r="L106" s="48">
        <f>+IF($C106=0,0,IF($C106=30,(L59+L83),IF($C106=60,(SUM(K59:L59)+SUM(K83:L83)),(SUM(J59:L59)+SUM(J83:L83)))))-SUM($D106:K106)</f>
        <v>0</v>
      </c>
      <c r="M106" s="48">
        <f>+IF($C106=0,0,IF($C106=30,(M59+M83),IF($C106=60,(SUM(L59:M59)+SUM(L83:M83)),(SUM(K59:M59)+SUM(K83:M83)))))-SUM($D106:L106)</f>
        <v>0</v>
      </c>
      <c r="N106" s="48">
        <f>+IF($C106=0,0,IF($C106=30,(N59+N83),IF($C106=60,(SUM(M59:N59)+SUM(M83:N83)),(SUM(L59:N59)+SUM(L83:N83)))))-SUM($D106:M106)</f>
        <v>0</v>
      </c>
      <c r="O106" s="48">
        <f>+IF($C106=0,0,IF($C106=30,(O59+O83),IF($C106=60,(SUM(N59:O59)+SUM(N83:O83)),(SUM(M59:O59)+SUM(M83:O83)))))-SUM($D106:N106)</f>
        <v>0</v>
      </c>
      <c r="P106" s="48">
        <f>+IF($C106=0,0,IF($C106=30,(P59+P83),IF($C106=60,(SUM(O59:P59)+SUM(O83:P83)),(SUM(N59:P59)+SUM(N83:P83)))))-SUM($D106:O106)</f>
        <v>0</v>
      </c>
      <c r="Q106" s="48">
        <f>+IF($C106=0,0,IF($C106=30,(Q59+Q83),IF($C106=60,(SUM(P59:Q59)+SUM(P83:Q83)),(SUM(O59:Q59)+SUM(O83:Q83)))))-SUM($D106:P106)</f>
        <v>0</v>
      </c>
      <c r="R106" s="48">
        <f>+IF($C106=0,0,IF($C106=30,(R59+R83),IF($C106=60,(SUM(Q59:R59)+SUM(Q83:R83)),(SUM(P59:R59)+SUM(P83:R83)))))-SUM($D106:Q106)</f>
        <v>0</v>
      </c>
      <c r="S106" s="48">
        <f>+IF($C106=0,0,IF($C106=30,(S59+S83),IF($C106=60,(SUM(R59:S59)+SUM(R83:S83)),(SUM(Q59:S59)+SUM(Q83:S83)))))-SUM($D106:R106)</f>
        <v>0</v>
      </c>
      <c r="T106" s="48">
        <f>+IF($C106=0,0,IF($C106=30,(T59+T83),IF($C106=60,(SUM(S59:T59)+SUM(S83:T83)),(SUM(R59:T59)+SUM(R83:T83)))))-SUM($D106:S106)</f>
        <v>0</v>
      </c>
      <c r="U106" s="48">
        <f>+IF($C106=0,0,IF($C106=30,(U59+U83),IF($C106=60,(SUM(T59:U59)+SUM(T83:U83)),(SUM(S59:U59)+SUM(S83:U83)))))-SUM($D106:T106)</f>
        <v>0</v>
      </c>
      <c r="V106" s="48">
        <f>+IF($C106=0,0,IF($C106=30,(V59+V83),IF($C106=60,(SUM(U59:V59)+SUM(U83:V83)),(SUM(T59:V59)+SUM(T83:V83)))))-SUM($D106:U106)</f>
        <v>0</v>
      </c>
      <c r="W106" s="48">
        <f>+IF($C106=0,0,IF($C106=30,(W59+W83),IF($C106=60,(SUM(V59:W59)+SUM(V83:W83)),(SUM(U59:W59)+SUM(U83:W83)))))-SUM($D106:V106)</f>
        <v>0</v>
      </c>
      <c r="X106" s="48">
        <f>+IF($C106=0,0,IF($C106=30,(X59+X83),IF($C106=60,(SUM(W59:X59)+SUM(W83:X83)),(SUM(V59:X59)+SUM(V83:X83)))))-SUM($D106:W106)</f>
        <v>0</v>
      </c>
      <c r="Y106" s="48">
        <f>+IF($C106=0,0,IF($C106=30,(Y59+Y83),IF($C106=60,(SUM(X59:Y59)+SUM(X83:Y83)),(SUM(W59:Y59)+SUM(W83:Y83)))))-SUM($D106:X106)</f>
        <v>0</v>
      </c>
      <c r="Z106" s="48">
        <f>+IF($C106=0,0,IF($C106=30,(Z59+Z83),IF($C106=60,(SUM(Y59:Z59)+SUM(Y83:Z83)),(SUM(X59:Z59)+SUM(X83:Z83)))))-SUM($D106:Y106)</f>
        <v>0</v>
      </c>
      <c r="AA106" s="48">
        <f>+IF($C106=0,0,IF($C106=30,(AA59+AA83),IF($C106=60,(SUM(Z59:AA59)+SUM(Z83:AA83)),(SUM(Y59:AA59)+SUM(Y83:AA83)))))-SUM($D106:Z106)</f>
        <v>0</v>
      </c>
      <c r="AB106" s="48">
        <f>+IF($C106=0,0,IF($C106=30,(AB59+AB83),IF($C106=60,(SUM(AA59:AB59)+SUM(AA83:AB83)),(SUM(Z59:AB59)+SUM(Z83:AB83)))))-SUM($D106:AA106)</f>
        <v>0</v>
      </c>
      <c r="AC106" s="48">
        <f>+IF($C106=0,0,IF($C106=30,(AC59+AC83),IF($C106=60,(SUM(AB59:AC59)+SUM(AB83:AC83)),(SUM(AA59:AC59)+SUM(AA83:AC83)))))-SUM($D106:AB106)</f>
        <v>0</v>
      </c>
      <c r="AD106" s="48">
        <f>+IF($C106=0,0,IF($C106=30,(AD59+AD83),IF($C106=60,(SUM(AC59:AD59)+SUM(AC83:AD83)),(SUM(AB59:AD59)+SUM(AB83:AD83)))))-SUM($D106:AC106)</f>
        <v>0</v>
      </c>
      <c r="AE106" s="48">
        <f>+IF($C106=0,0,IF($C106=30,(AE59+AE83),IF($C106=60,(SUM(AD59:AE59)+SUM(AD83:AE83)),(SUM(AC59:AE59)+SUM(AC83:AE83)))))-SUM($D106:AD106)</f>
        <v>0</v>
      </c>
      <c r="AF106" s="48">
        <f>+IF($C106=0,0,IF($C106=30,(AF59+AF83),IF($C106=60,(SUM(AE59:AF59)+SUM(AE83:AF83)),(SUM(AD59:AF59)+SUM(AD83:AF83)))))-SUM($D106:AE106)</f>
        <v>0</v>
      </c>
      <c r="AG106" s="48">
        <f>+IF($C106=0,0,IF($C106=30,(AG59+AG83),IF($C106=60,(SUM(AF59:AG59)+SUM(AF83:AG83)),(SUM(AE59:AG59)+SUM(AE83:AG83)))))-SUM($D106:AF106)</f>
        <v>0</v>
      </c>
      <c r="AH106" s="48">
        <f>+IF($C106=0,0,IF($C106=30,(AH59+AH83),IF($C106=60,(SUM(AG59:AH59)+SUM(AG83:AH83)),(SUM(AF59:AH59)+SUM(AF83:AH83)))))-SUM($D106:AG106)</f>
        <v>0</v>
      </c>
      <c r="AI106" s="48">
        <f>+IF($C106=0,0,IF($C106=30,(AI59+AI83),IF($C106=60,(SUM(AH59:AI59)+SUM(AH83:AI83)),(SUM(AG59:AI59)+SUM(AG83:AI83)))))-SUM($D106:AH106)</f>
        <v>0</v>
      </c>
      <c r="AJ106" s="48">
        <f>+IF($C106=0,0,IF($C106=30,(AJ59+AJ83),IF($C106=60,(SUM(AI59:AJ59)+SUM(AI83:AJ83)),(SUM(AH59:AJ59)+SUM(AH83:AJ83)))))-SUM($D106:AI106)</f>
        <v>0</v>
      </c>
      <c r="AK106" s="48">
        <f>+IF($C106=0,0,IF($C106=30,(AK59+AK83),IF($C106=60,(SUM(AJ59:AK59)+SUM(AJ83:AK83)),(SUM(AI59:AK59)+SUM(AI83:AK83)))))-SUM($D106:AJ106)</f>
        <v>0</v>
      </c>
      <c r="AL106" s="48">
        <f>+IF($C106=0,0,IF($C106=30,(AL59+AL83),IF($C106=60,(SUM(AK59:AL59)+SUM(AK83:AL83)),(SUM(AJ59:AL59)+SUM(AJ83:AL83)))))-SUM($D106:AK106)</f>
        <v>0</v>
      </c>
      <c r="AM106" s="48">
        <f>+IF($C106=0,0,IF($C106=30,(AM59+AM83),IF($C106=60,(SUM(AL59:AM59)+SUM(AL83:AM83)),(SUM(AK59:AM59)+SUM(AK83:AM83)))))-SUM($D106:AL106)</f>
        <v>0</v>
      </c>
      <c r="AN106" s="48">
        <f>+IF($C106=0,0,IF($C106=30,(AN59+AN83),IF($C106=60,(SUM(AM59:AN59)+SUM(AM83:AN83)),(SUM(AL59:AN59)+SUM(AL83:AN83)))))-SUM($D106:AM106)</f>
        <v>0</v>
      </c>
      <c r="AO106" s="48">
        <f>+IF($C106=0,0,IF($C106=30,(AO59+AO83),IF($C106=60,(SUM(AN59:AO59)+SUM(AN83:AO83)),(SUM(AM59:AO59)+SUM(AM83:AO83)))))-SUM($D106:AN106)</f>
        <v>0</v>
      </c>
      <c r="AP106" s="48">
        <f>+IF($C106=0,0,IF($C106=30,(AP59+AP83),IF($C106=60,(SUM(AO59:AP59)+SUM(AO83:AP83)),(SUM(AN59:AP59)+SUM(AN83:AP83)))))-SUM($D106:AO106)</f>
        <v>0</v>
      </c>
      <c r="AQ106" s="48">
        <f>+IF($C106=0,0,IF($C106=30,(AQ59+AQ83),IF($C106=60,(SUM(AP59:AQ59)+SUM(AP83:AQ83)),(SUM(AO59:AQ59)+SUM(AO83:AQ83)))))-SUM($D106:AP106)</f>
        <v>0</v>
      </c>
      <c r="AR106" s="48">
        <f>+IF($C106=0,0,IF($C106=30,(AR59+AR83),IF($C106=60,(SUM(AQ59:AR59)+SUM(AQ83:AR83)),(SUM(AP59:AR59)+SUM(AP83:AR83)))))-SUM($D106:AQ106)</f>
        <v>0</v>
      </c>
      <c r="AS106" s="48">
        <f>+IF($C106=0,0,IF($C106=30,(AS59+AS83),IF($C106=60,(SUM(AR59:AS59)+SUM(AR83:AS83)),(SUM(AQ59:AS59)+SUM(AQ83:AS83)))))-SUM($D106:AR106)</f>
        <v>0</v>
      </c>
      <c r="AT106" s="48">
        <f>+IF($C106=0,0,IF($C106=30,(AT59+AT83),IF($C106=60,(SUM(AS59:AT59)+SUM(AS83:AT83)),(SUM(AR59:AT59)+SUM(AR83:AT83)))))-SUM($D106:AS106)</f>
        <v>0</v>
      </c>
      <c r="AU106" s="48">
        <f>+IF($C106=0,0,IF($C106=30,(AU59+AU83),IF($C106=60,(SUM(AT59:AU59)+SUM(AT83:AU83)),(SUM(AS59:AU59)+SUM(AS83:AU83)))))-SUM($D106:AT106)</f>
        <v>0</v>
      </c>
      <c r="AV106" s="48">
        <f>+IF($C106=0,0,IF($C106=30,(AV59+AV83),IF($C106=60,(SUM(AU59:AV59)+SUM(AU83:AV83)),(SUM(AT59:AV59)+SUM(AT83:AV83)))))-SUM($D106:AU106)</f>
        <v>0</v>
      </c>
      <c r="AW106" s="48">
        <f>+IF($C106=0,0,IF($C106=30,(AW59+AW83),IF($C106=60,(SUM(AV59:AW59)+SUM(AV83:AW83)),(SUM(AU59:AW59)+SUM(AU83:AW83)))))-SUM($D106:AV106)</f>
        <v>0</v>
      </c>
      <c r="AX106" s="48">
        <f>+IF($C106=0,0,IF($C106=30,(AX59+AX83),IF($C106=60,(SUM(AW59:AX59)+SUM(AW83:AX83)),(SUM(AV59:AX59)+SUM(AV83:AX83)))))-SUM($D106:AW106)</f>
        <v>0</v>
      </c>
      <c r="AY106" s="48">
        <f>+IF($C106=0,0,IF($C106=30,(AY59+AY83),IF($C106=60,(SUM(AX59:AY59)+SUM(AX83:AY83)),(SUM(AW59:AY59)+SUM(AW83:AY83)))))-SUM($D106:AX106)</f>
        <v>0</v>
      </c>
    </row>
    <row r="107" spans="2:51" x14ac:dyDescent="0.25">
      <c r="B107" t="str">
        <f t="shared" si="37"/>
        <v>Prodotto 12</v>
      </c>
      <c r="C107" s="47">
        <v>30</v>
      </c>
      <c r="D107" s="48">
        <f t="shared" si="38"/>
        <v>21960</v>
      </c>
      <c r="E107" s="48">
        <f t="shared" si="39"/>
        <v>-14640</v>
      </c>
      <c r="F107" s="48">
        <f>+IF($C107=0,0,IF($C107=30,(F60+F84),IF($C107=60,(SUM(E60:F60)+SUM(E84:F84)),(SUM(D60:F60)+SUM(D84:F84)))))-SUM($D107:E107)</f>
        <v>0</v>
      </c>
      <c r="G107" s="48">
        <f>+IF($C107=0,0,IF($C107=30,(G60+G84),IF($C107=60,(SUM(F60:G60)+SUM(F84:G84)),(SUM(E60:G60)+SUM(E84:G84)))))-SUM($D107:F107)</f>
        <v>0</v>
      </c>
      <c r="H107" s="48">
        <f>+IF($C107=0,0,IF($C107=30,(H60+H84),IF($C107=60,(SUM(G60:H60)+SUM(G84:H84)),(SUM(F60:H60)+SUM(F84:H84)))))-SUM($D107:G107)</f>
        <v>0</v>
      </c>
      <c r="I107" s="48">
        <f>+IF($C107=0,0,IF($C107=30,(I60+I84),IF($C107=60,(SUM(H60:I60)+SUM(H84:I84)),(SUM(G60:I60)+SUM(G84:I84)))))-SUM($D107:H107)</f>
        <v>0</v>
      </c>
      <c r="J107" s="48">
        <f>+IF($C107=0,0,IF($C107=30,(J60+J84),IF($C107=60,(SUM(I60:J60)+SUM(I84:J84)),(SUM(H60:J60)+SUM(H84:J84)))))-SUM($D107:I107)</f>
        <v>0</v>
      </c>
      <c r="K107" s="48">
        <f>+IF($C107=0,0,IF($C107=30,(K60+K84),IF($C107=60,(SUM(J60:K60)+SUM(J84:K84)),(SUM(I60:K60)+SUM(I84:K84)))))-SUM($D107:J107)</f>
        <v>0</v>
      </c>
      <c r="L107" s="48">
        <f>+IF($C107=0,0,IF($C107=30,(L60+L84),IF($C107=60,(SUM(K60:L60)+SUM(K84:L84)),(SUM(J60:L60)+SUM(J84:L84)))))-SUM($D107:K107)</f>
        <v>0</v>
      </c>
      <c r="M107" s="48">
        <f>+IF($C107=0,0,IF($C107=30,(M60+M84),IF($C107=60,(SUM(L60:M60)+SUM(L84:M84)),(SUM(K60:M60)+SUM(K84:M84)))))-SUM($D107:L107)</f>
        <v>0</v>
      </c>
      <c r="N107" s="48">
        <f>+IF($C107=0,0,IF($C107=30,(N60+N84),IF($C107=60,(SUM(M60:N60)+SUM(M84:N84)),(SUM(L60:N60)+SUM(L84:N84)))))-SUM($D107:M107)</f>
        <v>0</v>
      </c>
      <c r="O107" s="48">
        <f>+IF($C107=0,0,IF($C107=30,(O60+O84),IF($C107=60,(SUM(N60:O60)+SUM(N84:O84)),(SUM(M60:O60)+SUM(M84:O84)))))-SUM($D107:N107)</f>
        <v>0</v>
      </c>
      <c r="P107" s="48">
        <f>+IF($C107=0,0,IF($C107=30,(P60+P84),IF($C107=60,(SUM(O60:P60)+SUM(O84:P84)),(SUM(N60:P60)+SUM(N84:P84)))))-SUM($D107:O107)</f>
        <v>0</v>
      </c>
      <c r="Q107" s="48">
        <f>+IF($C107=0,0,IF($C107=30,(Q60+Q84),IF($C107=60,(SUM(P60:Q60)+SUM(P84:Q84)),(SUM(O60:Q60)+SUM(O84:Q84)))))-SUM($D107:P107)</f>
        <v>0</v>
      </c>
      <c r="R107" s="48">
        <f>+IF($C107=0,0,IF($C107=30,(R60+R84),IF($C107=60,(SUM(Q60:R60)+SUM(Q84:R84)),(SUM(P60:R60)+SUM(P84:R84)))))-SUM($D107:Q107)</f>
        <v>0</v>
      </c>
      <c r="S107" s="48">
        <f>+IF($C107=0,0,IF($C107=30,(S60+S84),IF($C107=60,(SUM(R60:S60)+SUM(R84:S84)),(SUM(Q60:S60)+SUM(Q84:S84)))))-SUM($D107:R107)</f>
        <v>0</v>
      </c>
      <c r="T107" s="48">
        <f>+IF($C107=0,0,IF($C107=30,(T60+T84),IF($C107=60,(SUM(S60:T60)+SUM(S84:T84)),(SUM(R60:T60)+SUM(R84:T84)))))-SUM($D107:S107)</f>
        <v>0</v>
      </c>
      <c r="U107" s="48">
        <f>+IF($C107=0,0,IF($C107=30,(U60+U84),IF($C107=60,(SUM(T60:U60)+SUM(T84:U84)),(SUM(S60:U60)+SUM(S84:U84)))))-SUM($D107:T107)</f>
        <v>0</v>
      </c>
      <c r="V107" s="48">
        <f>+IF($C107=0,0,IF($C107=30,(V60+V84),IF($C107=60,(SUM(U60:V60)+SUM(U84:V84)),(SUM(T60:V60)+SUM(T84:V84)))))-SUM($D107:U107)</f>
        <v>0</v>
      </c>
      <c r="W107" s="48">
        <f>+IF($C107=0,0,IF($C107=30,(W60+W84),IF($C107=60,(SUM(V60:W60)+SUM(V84:W84)),(SUM(U60:W60)+SUM(U84:W84)))))-SUM($D107:V107)</f>
        <v>0</v>
      </c>
      <c r="X107" s="48">
        <f>+IF($C107=0,0,IF($C107=30,(X60+X84),IF($C107=60,(SUM(W60:X60)+SUM(W84:X84)),(SUM(V60:X60)+SUM(V84:X84)))))-SUM($D107:W107)</f>
        <v>0</v>
      </c>
      <c r="Y107" s="48">
        <f>+IF($C107=0,0,IF($C107=30,(Y60+Y84),IF($C107=60,(SUM(X60:Y60)+SUM(X84:Y84)),(SUM(W60:Y60)+SUM(W84:Y84)))))-SUM($D107:X107)</f>
        <v>0</v>
      </c>
      <c r="Z107" s="48">
        <f>+IF($C107=0,0,IF($C107=30,(Z60+Z84),IF($C107=60,(SUM(Y60:Z60)+SUM(Y84:Z84)),(SUM(X60:Z60)+SUM(X84:Z84)))))-SUM($D107:Y107)</f>
        <v>0</v>
      </c>
      <c r="AA107" s="48">
        <f>+IF($C107=0,0,IF($C107=30,(AA60+AA84),IF($C107=60,(SUM(Z60:AA60)+SUM(Z84:AA84)),(SUM(Y60:AA60)+SUM(Y84:AA84)))))-SUM($D107:Z107)</f>
        <v>0</v>
      </c>
      <c r="AB107" s="48">
        <f>+IF($C107=0,0,IF($C107=30,(AB60+AB84),IF($C107=60,(SUM(AA60:AB60)+SUM(AA84:AB84)),(SUM(Z60:AB60)+SUM(Z84:AB84)))))-SUM($D107:AA107)</f>
        <v>0</v>
      </c>
      <c r="AC107" s="48">
        <f>+IF($C107=0,0,IF($C107=30,(AC60+AC84),IF($C107=60,(SUM(AB60:AC60)+SUM(AB84:AC84)),(SUM(AA60:AC60)+SUM(AA84:AC84)))))-SUM($D107:AB107)</f>
        <v>0</v>
      </c>
      <c r="AD107" s="48">
        <f>+IF($C107=0,0,IF($C107=30,(AD60+AD84),IF($C107=60,(SUM(AC60:AD60)+SUM(AC84:AD84)),(SUM(AB60:AD60)+SUM(AB84:AD84)))))-SUM($D107:AC107)</f>
        <v>0</v>
      </c>
      <c r="AE107" s="48">
        <f>+IF($C107=0,0,IF($C107=30,(AE60+AE84),IF($C107=60,(SUM(AD60:AE60)+SUM(AD84:AE84)),(SUM(AC60:AE60)+SUM(AC84:AE84)))))-SUM($D107:AD107)</f>
        <v>0</v>
      </c>
      <c r="AF107" s="48">
        <f>+IF($C107=0,0,IF($C107=30,(AF60+AF84),IF($C107=60,(SUM(AE60:AF60)+SUM(AE84:AF84)),(SUM(AD60:AF60)+SUM(AD84:AF84)))))-SUM($D107:AE107)</f>
        <v>0</v>
      </c>
      <c r="AG107" s="48">
        <f>+IF($C107=0,0,IF($C107=30,(AG60+AG84),IF($C107=60,(SUM(AF60:AG60)+SUM(AF84:AG84)),(SUM(AE60:AG60)+SUM(AE84:AG84)))))-SUM($D107:AF107)</f>
        <v>0</v>
      </c>
      <c r="AH107" s="48">
        <f>+IF($C107=0,0,IF($C107=30,(AH60+AH84),IF($C107=60,(SUM(AG60:AH60)+SUM(AG84:AH84)),(SUM(AF60:AH60)+SUM(AF84:AH84)))))-SUM($D107:AG107)</f>
        <v>0</v>
      </c>
      <c r="AI107" s="48">
        <f>+IF($C107=0,0,IF($C107=30,(AI60+AI84),IF($C107=60,(SUM(AH60:AI60)+SUM(AH84:AI84)),(SUM(AG60:AI60)+SUM(AG84:AI84)))))-SUM($D107:AH107)</f>
        <v>0</v>
      </c>
      <c r="AJ107" s="48">
        <f>+IF($C107=0,0,IF($C107=30,(AJ60+AJ84),IF($C107=60,(SUM(AI60:AJ60)+SUM(AI84:AJ84)),(SUM(AH60:AJ60)+SUM(AH84:AJ84)))))-SUM($D107:AI107)</f>
        <v>0</v>
      </c>
      <c r="AK107" s="48">
        <f>+IF($C107=0,0,IF($C107=30,(AK60+AK84),IF($C107=60,(SUM(AJ60:AK60)+SUM(AJ84:AK84)),(SUM(AI60:AK60)+SUM(AI84:AK84)))))-SUM($D107:AJ107)</f>
        <v>0</v>
      </c>
      <c r="AL107" s="48">
        <f>+IF($C107=0,0,IF($C107=30,(AL60+AL84),IF($C107=60,(SUM(AK60:AL60)+SUM(AK84:AL84)),(SUM(AJ60:AL60)+SUM(AJ84:AL84)))))-SUM($D107:AK107)</f>
        <v>0</v>
      </c>
      <c r="AM107" s="48">
        <f>+IF($C107=0,0,IF($C107=30,(AM60+AM84),IF($C107=60,(SUM(AL60:AM60)+SUM(AL84:AM84)),(SUM(AK60:AM60)+SUM(AK84:AM84)))))-SUM($D107:AL107)</f>
        <v>0</v>
      </c>
      <c r="AN107" s="48">
        <f>+IF($C107=0,0,IF($C107=30,(AN60+AN84),IF($C107=60,(SUM(AM60:AN60)+SUM(AM84:AN84)),(SUM(AL60:AN60)+SUM(AL84:AN84)))))-SUM($D107:AM107)</f>
        <v>0</v>
      </c>
      <c r="AO107" s="48">
        <f>+IF($C107=0,0,IF($C107=30,(AO60+AO84),IF($C107=60,(SUM(AN60:AO60)+SUM(AN84:AO84)),(SUM(AM60:AO60)+SUM(AM84:AO84)))))-SUM($D107:AN107)</f>
        <v>0</v>
      </c>
      <c r="AP107" s="48">
        <f>+IF($C107=0,0,IF($C107=30,(AP60+AP84),IF($C107=60,(SUM(AO60:AP60)+SUM(AO84:AP84)),(SUM(AN60:AP60)+SUM(AN84:AP84)))))-SUM($D107:AO107)</f>
        <v>0</v>
      </c>
      <c r="AQ107" s="48">
        <f>+IF($C107=0,0,IF($C107=30,(AQ60+AQ84),IF($C107=60,(SUM(AP60:AQ60)+SUM(AP84:AQ84)),(SUM(AO60:AQ60)+SUM(AO84:AQ84)))))-SUM($D107:AP107)</f>
        <v>0</v>
      </c>
      <c r="AR107" s="48">
        <f>+IF($C107=0,0,IF($C107=30,(AR60+AR84),IF($C107=60,(SUM(AQ60:AR60)+SUM(AQ84:AR84)),(SUM(AP60:AR60)+SUM(AP84:AR84)))))-SUM($D107:AQ107)</f>
        <v>0</v>
      </c>
      <c r="AS107" s="48">
        <f>+IF($C107=0,0,IF($C107=30,(AS60+AS84),IF($C107=60,(SUM(AR60:AS60)+SUM(AR84:AS84)),(SUM(AQ60:AS60)+SUM(AQ84:AS84)))))-SUM($D107:AR107)</f>
        <v>0</v>
      </c>
      <c r="AT107" s="48">
        <f>+IF($C107=0,0,IF($C107=30,(AT60+AT84),IF($C107=60,(SUM(AS60:AT60)+SUM(AS84:AT84)),(SUM(AR60:AT60)+SUM(AR84:AT84)))))-SUM($D107:AS107)</f>
        <v>0</v>
      </c>
      <c r="AU107" s="48">
        <f>+IF($C107=0,0,IF($C107=30,(AU60+AU84),IF($C107=60,(SUM(AT60:AU60)+SUM(AT84:AU84)),(SUM(AS60:AU60)+SUM(AS84:AU84)))))-SUM($D107:AT107)</f>
        <v>0</v>
      </c>
      <c r="AV107" s="48">
        <f>+IF($C107=0,0,IF($C107=30,(AV60+AV84),IF($C107=60,(SUM(AU60:AV60)+SUM(AU84:AV84)),(SUM(AT60:AV60)+SUM(AT84:AV84)))))-SUM($D107:AU107)</f>
        <v>0</v>
      </c>
      <c r="AW107" s="48">
        <f>+IF($C107=0,0,IF($C107=30,(AW60+AW84),IF($C107=60,(SUM(AV60:AW60)+SUM(AV84:AW84)),(SUM(AU60:AW60)+SUM(AU84:AW84)))))-SUM($D107:AV107)</f>
        <v>0</v>
      </c>
      <c r="AX107" s="48">
        <f>+IF($C107=0,0,IF($C107=30,(AX60+AX84),IF($C107=60,(SUM(AW60:AX60)+SUM(AW84:AX84)),(SUM(AV60:AX60)+SUM(AV84:AX84)))))-SUM($D107:AW107)</f>
        <v>0</v>
      </c>
      <c r="AY107" s="48">
        <f>+IF($C107=0,0,IF($C107=30,(AY60+AY84),IF($C107=60,(SUM(AX60:AY60)+SUM(AX84:AY84)),(SUM(AW60:AY60)+SUM(AW84:AY84)))))-SUM($D107:AX107)</f>
        <v>0</v>
      </c>
    </row>
    <row r="108" spans="2:51" x14ac:dyDescent="0.25">
      <c r="B108" t="str">
        <f t="shared" si="37"/>
        <v>Prodotto 13</v>
      </c>
      <c r="C108" s="47">
        <v>30</v>
      </c>
      <c r="D108" s="48">
        <f t="shared" si="38"/>
        <v>21960</v>
      </c>
      <c r="E108" s="48">
        <f t="shared" si="39"/>
        <v>-14640</v>
      </c>
      <c r="F108" s="48">
        <f>+IF($C108=0,0,IF($C108=30,(F61+F85),IF($C108=60,(SUM(E61:F61)+SUM(E85:F85)),(SUM(D61:F61)+SUM(D85:F85)))))-SUM($D108:E108)</f>
        <v>0</v>
      </c>
      <c r="G108" s="48">
        <f>+IF($C108=0,0,IF($C108=30,(G61+G85),IF($C108=60,(SUM(F61:G61)+SUM(F85:G85)),(SUM(E61:G61)+SUM(E85:G85)))))-SUM($D108:F108)</f>
        <v>0</v>
      </c>
      <c r="H108" s="48">
        <f>+IF($C108=0,0,IF($C108=30,(H61+H85),IF($C108=60,(SUM(G61:H61)+SUM(G85:H85)),(SUM(F61:H61)+SUM(F85:H85)))))-SUM($D108:G108)</f>
        <v>0</v>
      </c>
      <c r="I108" s="48">
        <f>+IF($C108=0,0,IF($C108=30,(I61+I85),IF($C108=60,(SUM(H61:I61)+SUM(H85:I85)),(SUM(G61:I61)+SUM(G85:I85)))))-SUM($D108:H108)</f>
        <v>0</v>
      </c>
      <c r="J108" s="48">
        <f>+IF($C108=0,0,IF($C108=30,(J61+J85),IF($C108=60,(SUM(I61:J61)+SUM(I85:J85)),(SUM(H61:J61)+SUM(H85:J85)))))-SUM($D108:I108)</f>
        <v>0</v>
      </c>
      <c r="K108" s="48">
        <f>+IF($C108=0,0,IF($C108=30,(K61+K85),IF($C108=60,(SUM(J61:K61)+SUM(J85:K85)),(SUM(I61:K61)+SUM(I85:K85)))))-SUM($D108:J108)</f>
        <v>0</v>
      </c>
      <c r="L108" s="48">
        <f>+IF($C108=0,0,IF($C108=30,(L61+L85),IF($C108=60,(SUM(K61:L61)+SUM(K85:L85)),(SUM(J61:L61)+SUM(J85:L85)))))-SUM($D108:K108)</f>
        <v>0</v>
      </c>
      <c r="M108" s="48">
        <f>+IF($C108=0,0,IF($C108=30,(M61+M85),IF($C108=60,(SUM(L61:M61)+SUM(L85:M85)),(SUM(K61:M61)+SUM(K85:M85)))))-SUM($D108:L108)</f>
        <v>0</v>
      </c>
      <c r="N108" s="48">
        <f>+IF($C108=0,0,IF($C108=30,(N61+N85),IF($C108=60,(SUM(M61:N61)+SUM(M85:N85)),(SUM(L61:N61)+SUM(L85:N85)))))-SUM($D108:M108)</f>
        <v>0</v>
      </c>
      <c r="O108" s="48">
        <f>+IF($C108=0,0,IF($C108=30,(O61+O85),IF($C108=60,(SUM(N61:O61)+SUM(N85:O85)),(SUM(M61:O61)+SUM(M85:O85)))))-SUM($D108:N108)</f>
        <v>0</v>
      </c>
      <c r="P108" s="48">
        <f>+IF($C108=0,0,IF($C108=30,(P61+P85),IF($C108=60,(SUM(O61:P61)+SUM(O85:P85)),(SUM(N61:P61)+SUM(N85:P85)))))-SUM($D108:O108)</f>
        <v>0</v>
      </c>
      <c r="Q108" s="48">
        <f>+IF($C108=0,0,IF($C108=30,(Q61+Q85),IF($C108=60,(SUM(P61:Q61)+SUM(P85:Q85)),(SUM(O61:Q61)+SUM(O85:Q85)))))-SUM($D108:P108)</f>
        <v>0</v>
      </c>
      <c r="R108" s="48">
        <f>+IF($C108=0,0,IF($C108=30,(R61+R85),IF($C108=60,(SUM(Q61:R61)+SUM(Q85:R85)),(SUM(P61:R61)+SUM(P85:R85)))))-SUM($D108:Q108)</f>
        <v>0</v>
      </c>
      <c r="S108" s="48">
        <f>+IF($C108=0,0,IF($C108=30,(S61+S85),IF($C108=60,(SUM(R61:S61)+SUM(R85:S85)),(SUM(Q61:S61)+SUM(Q85:S85)))))-SUM($D108:R108)</f>
        <v>0</v>
      </c>
      <c r="T108" s="48">
        <f>+IF($C108=0,0,IF($C108=30,(T61+T85),IF($C108=60,(SUM(S61:T61)+SUM(S85:T85)),(SUM(R61:T61)+SUM(R85:T85)))))-SUM($D108:S108)</f>
        <v>0</v>
      </c>
      <c r="U108" s="48">
        <f>+IF($C108=0,0,IF($C108=30,(U61+U85),IF($C108=60,(SUM(T61:U61)+SUM(T85:U85)),(SUM(S61:U61)+SUM(S85:U85)))))-SUM($D108:T108)</f>
        <v>0</v>
      </c>
      <c r="V108" s="48">
        <f>+IF($C108=0,0,IF($C108=30,(V61+V85),IF($C108=60,(SUM(U61:V61)+SUM(U85:V85)),(SUM(T61:V61)+SUM(T85:V85)))))-SUM($D108:U108)</f>
        <v>0</v>
      </c>
      <c r="W108" s="48">
        <f>+IF($C108=0,0,IF($C108=30,(W61+W85),IF($C108=60,(SUM(V61:W61)+SUM(V85:W85)),(SUM(U61:W61)+SUM(U85:W85)))))-SUM($D108:V108)</f>
        <v>0</v>
      </c>
      <c r="X108" s="48">
        <f>+IF($C108=0,0,IF($C108=30,(X61+X85),IF($C108=60,(SUM(W61:X61)+SUM(W85:X85)),(SUM(V61:X61)+SUM(V85:X85)))))-SUM($D108:W108)</f>
        <v>0</v>
      </c>
      <c r="Y108" s="48">
        <f>+IF($C108=0,0,IF($C108=30,(Y61+Y85),IF($C108=60,(SUM(X61:Y61)+SUM(X85:Y85)),(SUM(W61:Y61)+SUM(W85:Y85)))))-SUM($D108:X108)</f>
        <v>0</v>
      </c>
      <c r="Z108" s="48">
        <f>+IF($C108=0,0,IF($C108=30,(Z61+Z85),IF($C108=60,(SUM(Y61:Z61)+SUM(Y85:Z85)),(SUM(X61:Z61)+SUM(X85:Z85)))))-SUM($D108:Y108)</f>
        <v>0</v>
      </c>
      <c r="AA108" s="48">
        <f>+IF($C108=0,0,IF($C108=30,(AA61+AA85),IF($C108=60,(SUM(Z61:AA61)+SUM(Z85:AA85)),(SUM(Y61:AA61)+SUM(Y85:AA85)))))-SUM($D108:Z108)</f>
        <v>0</v>
      </c>
      <c r="AB108" s="48">
        <f>+IF($C108=0,0,IF($C108=30,(AB61+AB85),IF($C108=60,(SUM(AA61:AB61)+SUM(AA85:AB85)),(SUM(Z61:AB61)+SUM(Z85:AB85)))))-SUM($D108:AA108)</f>
        <v>0</v>
      </c>
      <c r="AC108" s="48">
        <f>+IF($C108=0,0,IF($C108=30,(AC61+AC85),IF($C108=60,(SUM(AB61:AC61)+SUM(AB85:AC85)),(SUM(AA61:AC61)+SUM(AA85:AC85)))))-SUM($D108:AB108)</f>
        <v>0</v>
      </c>
      <c r="AD108" s="48">
        <f>+IF($C108=0,0,IF($C108=30,(AD61+AD85),IF($C108=60,(SUM(AC61:AD61)+SUM(AC85:AD85)),(SUM(AB61:AD61)+SUM(AB85:AD85)))))-SUM($D108:AC108)</f>
        <v>0</v>
      </c>
      <c r="AE108" s="48">
        <f>+IF($C108=0,0,IF($C108=30,(AE61+AE85),IF($C108=60,(SUM(AD61:AE61)+SUM(AD85:AE85)),(SUM(AC61:AE61)+SUM(AC85:AE85)))))-SUM($D108:AD108)</f>
        <v>0</v>
      </c>
      <c r="AF108" s="48">
        <f>+IF($C108=0,0,IF($C108=30,(AF61+AF85),IF($C108=60,(SUM(AE61:AF61)+SUM(AE85:AF85)),(SUM(AD61:AF61)+SUM(AD85:AF85)))))-SUM($D108:AE108)</f>
        <v>0</v>
      </c>
      <c r="AG108" s="48">
        <f>+IF($C108=0,0,IF($C108=30,(AG61+AG85),IF($C108=60,(SUM(AF61:AG61)+SUM(AF85:AG85)),(SUM(AE61:AG61)+SUM(AE85:AG85)))))-SUM($D108:AF108)</f>
        <v>0</v>
      </c>
      <c r="AH108" s="48">
        <f>+IF($C108=0,0,IF($C108=30,(AH61+AH85),IF($C108=60,(SUM(AG61:AH61)+SUM(AG85:AH85)),(SUM(AF61:AH61)+SUM(AF85:AH85)))))-SUM($D108:AG108)</f>
        <v>0</v>
      </c>
      <c r="AI108" s="48">
        <f>+IF($C108=0,0,IF($C108=30,(AI61+AI85),IF($C108=60,(SUM(AH61:AI61)+SUM(AH85:AI85)),(SUM(AG61:AI61)+SUM(AG85:AI85)))))-SUM($D108:AH108)</f>
        <v>0</v>
      </c>
      <c r="AJ108" s="48">
        <f>+IF($C108=0,0,IF($C108=30,(AJ61+AJ85),IF($C108=60,(SUM(AI61:AJ61)+SUM(AI85:AJ85)),(SUM(AH61:AJ61)+SUM(AH85:AJ85)))))-SUM($D108:AI108)</f>
        <v>0</v>
      </c>
      <c r="AK108" s="48">
        <f>+IF($C108=0,0,IF($C108=30,(AK61+AK85),IF($C108=60,(SUM(AJ61:AK61)+SUM(AJ85:AK85)),(SUM(AI61:AK61)+SUM(AI85:AK85)))))-SUM($D108:AJ108)</f>
        <v>0</v>
      </c>
      <c r="AL108" s="48">
        <f>+IF($C108=0,0,IF($C108=30,(AL61+AL85),IF($C108=60,(SUM(AK61:AL61)+SUM(AK85:AL85)),(SUM(AJ61:AL61)+SUM(AJ85:AL85)))))-SUM($D108:AK108)</f>
        <v>0</v>
      </c>
      <c r="AM108" s="48">
        <f>+IF($C108=0,0,IF($C108=30,(AM61+AM85),IF($C108=60,(SUM(AL61:AM61)+SUM(AL85:AM85)),(SUM(AK61:AM61)+SUM(AK85:AM85)))))-SUM($D108:AL108)</f>
        <v>0</v>
      </c>
      <c r="AN108" s="48">
        <f>+IF($C108=0,0,IF($C108=30,(AN61+AN85),IF($C108=60,(SUM(AM61:AN61)+SUM(AM85:AN85)),(SUM(AL61:AN61)+SUM(AL85:AN85)))))-SUM($D108:AM108)</f>
        <v>0</v>
      </c>
      <c r="AO108" s="48">
        <f>+IF($C108=0,0,IF($C108=30,(AO61+AO85),IF($C108=60,(SUM(AN61:AO61)+SUM(AN85:AO85)),(SUM(AM61:AO61)+SUM(AM85:AO85)))))-SUM($D108:AN108)</f>
        <v>0</v>
      </c>
      <c r="AP108" s="48">
        <f>+IF($C108=0,0,IF($C108=30,(AP61+AP85),IF($C108=60,(SUM(AO61:AP61)+SUM(AO85:AP85)),(SUM(AN61:AP61)+SUM(AN85:AP85)))))-SUM($D108:AO108)</f>
        <v>0</v>
      </c>
      <c r="AQ108" s="48">
        <f>+IF($C108=0,0,IF($C108=30,(AQ61+AQ85),IF($C108=60,(SUM(AP61:AQ61)+SUM(AP85:AQ85)),(SUM(AO61:AQ61)+SUM(AO85:AQ85)))))-SUM($D108:AP108)</f>
        <v>0</v>
      </c>
      <c r="AR108" s="48">
        <f>+IF($C108=0,0,IF($C108=30,(AR61+AR85),IF($C108=60,(SUM(AQ61:AR61)+SUM(AQ85:AR85)),(SUM(AP61:AR61)+SUM(AP85:AR85)))))-SUM($D108:AQ108)</f>
        <v>0</v>
      </c>
      <c r="AS108" s="48">
        <f>+IF($C108=0,0,IF($C108=30,(AS61+AS85),IF($C108=60,(SUM(AR61:AS61)+SUM(AR85:AS85)),(SUM(AQ61:AS61)+SUM(AQ85:AS85)))))-SUM($D108:AR108)</f>
        <v>0</v>
      </c>
      <c r="AT108" s="48">
        <f>+IF($C108=0,0,IF($C108=30,(AT61+AT85),IF($C108=60,(SUM(AS61:AT61)+SUM(AS85:AT85)),(SUM(AR61:AT61)+SUM(AR85:AT85)))))-SUM($D108:AS108)</f>
        <v>0</v>
      </c>
      <c r="AU108" s="48">
        <f>+IF($C108=0,0,IF($C108=30,(AU61+AU85),IF($C108=60,(SUM(AT61:AU61)+SUM(AT85:AU85)),(SUM(AS61:AU61)+SUM(AS85:AU85)))))-SUM($D108:AT108)</f>
        <v>0</v>
      </c>
      <c r="AV108" s="48">
        <f>+IF($C108=0,0,IF($C108=30,(AV61+AV85),IF($C108=60,(SUM(AU61:AV61)+SUM(AU85:AV85)),(SUM(AT61:AV61)+SUM(AT85:AV85)))))-SUM($D108:AU108)</f>
        <v>0</v>
      </c>
      <c r="AW108" s="48">
        <f>+IF($C108=0,0,IF($C108=30,(AW61+AW85),IF($C108=60,(SUM(AV61:AW61)+SUM(AV85:AW85)),(SUM(AU61:AW61)+SUM(AU85:AW85)))))-SUM($D108:AV108)</f>
        <v>0</v>
      </c>
      <c r="AX108" s="48">
        <f>+IF($C108=0,0,IF($C108=30,(AX61+AX85),IF($C108=60,(SUM(AW61:AX61)+SUM(AW85:AX85)),(SUM(AV61:AX61)+SUM(AV85:AX85)))))-SUM($D108:AW108)</f>
        <v>0</v>
      </c>
      <c r="AY108" s="48">
        <f>+IF($C108=0,0,IF($C108=30,(AY61+AY85),IF($C108=60,(SUM(AX61:AY61)+SUM(AX85:AY85)),(SUM(AW61:AY61)+SUM(AW85:AY85)))))-SUM($D108:AX108)</f>
        <v>0</v>
      </c>
    </row>
    <row r="109" spans="2:51" x14ac:dyDescent="0.25">
      <c r="B109" t="str">
        <f t="shared" si="37"/>
        <v>Prodotto 14</v>
      </c>
      <c r="C109" s="47">
        <v>30</v>
      </c>
      <c r="D109" s="48">
        <f t="shared" si="38"/>
        <v>21960</v>
      </c>
      <c r="E109" s="48">
        <f t="shared" si="39"/>
        <v>-14640</v>
      </c>
      <c r="F109" s="48">
        <f>+IF($C109=0,0,IF($C109=30,(F62+F86),IF($C109=60,(SUM(E62:F62)+SUM(E86:F86)),(SUM(D62:F62)+SUM(D86:F86)))))-SUM($D109:E109)</f>
        <v>0</v>
      </c>
      <c r="G109" s="48">
        <f>+IF($C109=0,0,IF($C109=30,(G62+G86),IF($C109=60,(SUM(F62:G62)+SUM(F86:G86)),(SUM(E62:G62)+SUM(E86:G86)))))-SUM($D109:F109)</f>
        <v>0</v>
      </c>
      <c r="H109" s="48">
        <f>+IF($C109=0,0,IF($C109=30,(H62+H86),IF($C109=60,(SUM(G62:H62)+SUM(G86:H86)),(SUM(F62:H62)+SUM(F86:H86)))))-SUM($D109:G109)</f>
        <v>0</v>
      </c>
      <c r="I109" s="48">
        <f>+IF($C109=0,0,IF($C109=30,(I62+I86),IF($C109=60,(SUM(H62:I62)+SUM(H86:I86)),(SUM(G62:I62)+SUM(G86:I86)))))-SUM($D109:H109)</f>
        <v>0</v>
      </c>
      <c r="J109" s="48">
        <f>+IF($C109=0,0,IF($C109=30,(J62+J86),IF($C109=60,(SUM(I62:J62)+SUM(I86:J86)),(SUM(H62:J62)+SUM(H86:J86)))))-SUM($D109:I109)</f>
        <v>0</v>
      </c>
      <c r="K109" s="48">
        <f>+IF($C109=0,0,IF($C109=30,(K62+K86),IF($C109=60,(SUM(J62:K62)+SUM(J86:K86)),(SUM(I62:K62)+SUM(I86:K86)))))-SUM($D109:J109)</f>
        <v>0</v>
      </c>
      <c r="L109" s="48">
        <f>+IF($C109=0,0,IF($C109=30,(L62+L86),IF($C109=60,(SUM(K62:L62)+SUM(K86:L86)),(SUM(J62:L62)+SUM(J86:L86)))))-SUM($D109:K109)</f>
        <v>0</v>
      </c>
      <c r="M109" s="48">
        <f>+IF($C109=0,0,IF($C109=30,(M62+M86),IF($C109=60,(SUM(L62:M62)+SUM(L86:M86)),(SUM(K62:M62)+SUM(K86:M86)))))-SUM($D109:L109)</f>
        <v>0</v>
      </c>
      <c r="N109" s="48">
        <f>+IF($C109=0,0,IF($C109=30,(N62+N86),IF($C109=60,(SUM(M62:N62)+SUM(M86:N86)),(SUM(L62:N62)+SUM(L86:N86)))))-SUM($D109:M109)</f>
        <v>0</v>
      </c>
      <c r="O109" s="48">
        <f>+IF($C109=0,0,IF($C109=30,(O62+O86),IF($C109=60,(SUM(N62:O62)+SUM(N86:O86)),(SUM(M62:O62)+SUM(M86:O86)))))-SUM($D109:N109)</f>
        <v>0</v>
      </c>
      <c r="P109" s="48">
        <f>+IF($C109=0,0,IF($C109=30,(P62+P86),IF($C109=60,(SUM(O62:P62)+SUM(O86:P86)),(SUM(N62:P62)+SUM(N86:P86)))))-SUM($D109:O109)</f>
        <v>0</v>
      </c>
      <c r="Q109" s="48">
        <f>+IF($C109=0,0,IF($C109=30,(Q62+Q86),IF($C109=60,(SUM(P62:Q62)+SUM(P86:Q86)),(SUM(O62:Q62)+SUM(O86:Q86)))))-SUM($D109:P109)</f>
        <v>0</v>
      </c>
      <c r="R109" s="48">
        <f>+IF($C109=0,0,IF($C109=30,(R62+R86),IF($C109=60,(SUM(Q62:R62)+SUM(Q86:R86)),(SUM(P62:R62)+SUM(P86:R86)))))-SUM($D109:Q109)</f>
        <v>0</v>
      </c>
      <c r="S109" s="48">
        <f>+IF($C109=0,0,IF($C109=30,(S62+S86),IF($C109=60,(SUM(R62:S62)+SUM(R86:S86)),(SUM(Q62:S62)+SUM(Q86:S86)))))-SUM($D109:R109)</f>
        <v>0</v>
      </c>
      <c r="T109" s="48">
        <f>+IF($C109=0,0,IF($C109=30,(T62+T86),IF($C109=60,(SUM(S62:T62)+SUM(S86:T86)),(SUM(R62:T62)+SUM(R86:T86)))))-SUM($D109:S109)</f>
        <v>0</v>
      </c>
      <c r="U109" s="48">
        <f>+IF($C109=0,0,IF($C109=30,(U62+U86),IF($C109=60,(SUM(T62:U62)+SUM(T86:U86)),(SUM(S62:U62)+SUM(S86:U86)))))-SUM($D109:T109)</f>
        <v>0</v>
      </c>
      <c r="V109" s="48">
        <f>+IF($C109=0,0,IF($C109=30,(V62+V86),IF($C109=60,(SUM(U62:V62)+SUM(U86:V86)),(SUM(T62:V62)+SUM(T86:V86)))))-SUM($D109:U109)</f>
        <v>0</v>
      </c>
      <c r="W109" s="48">
        <f>+IF($C109=0,0,IF($C109=30,(W62+W86),IF($C109=60,(SUM(V62:W62)+SUM(V86:W86)),(SUM(U62:W62)+SUM(U86:W86)))))-SUM($D109:V109)</f>
        <v>0</v>
      </c>
      <c r="X109" s="48">
        <f>+IF($C109=0,0,IF($C109=30,(X62+X86),IF($C109=60,(SUM(W62:X62)+SUM(W86:X86)),(SUM(V62:X62)+SUM(V86:X86)))))-SUM($D109:W109)</f>
        <v>0</v>
      </c>
      <c r="Y109" s="48">
        <f>+IF($C109=0,0,IF($C109=30,(Y62+Y86),IF($C109=60,(SUM(X62:Y62)+SUM(X86:Y86)),(SUM(W62:Y62)+SUM(W86:Y86)))))-SUM($D109:X109)</f>
        <v>0</v>
      </c>
      <c r="Z109" s="48">
        <f>+IF($C109=0,0,IF($C109=30,(Z62+Z86),IF($C109=60,(SUM(Y62:Z62)+SUM(Y86:Z86)),(SUM(X62:Z62)+SUM(X86:Z86)))))-SUM($D109:Y109)</f>
        <v>0</v>
      </c>
      <c r="AA109" s="48">
        <f>+IF($C109=0,0,IF($C109=30,(AA62+AA86),IF($C109=60,(SUM(Z62:AA62)+SUM(Z86:AA86)),(SUM(Y62:AA62)+SUM(Y86:AA86)))))-SUM($D109:Z109)</f>
        <v>0</v>
      </c>
      <c r="AB109" s="48">
        <f>+IF($C109=0,0,IF($C109=30,(AB62+AB86),IF($C109=60,(SUM(AA62:AB62)+SUM(AA86:AB86)),(SUM(Z62:AB62)+SUM(Z86:AB86)))))-SUM($D109:AA109)</f>
        <v>0</v>
      </c>
      <c r="AC109" s="48">
        <f>+IF($C109=0,0,IF($C109=30,(AC62+AC86),IF($C109=60,(SUM(AB62:AC62)+SUM(AB86:AC86)),(SUM(AA62:AC62)+SUM(AA86:AC86)))))-SUM($D109:AB109)</f>
        <v>0</v>
      </c>
      <c r="AD109" s="48">
        <f>+IF($C109=0,0,IF($C109=30,(AD62+AD86),IF($C109=60,(SUM(AC62:AD62)+SUM(AC86:AD86)),(SUM(AB62:AD62)+SUM(AB86:AD86)))))-SUM($D109:AC109)</f>
        <v>0</v>
      </c>
      <c r="AE109" s="48">
        <f>+IF($C109=0,0,IF($C109=30,(AE62+AE86),IF($C109=60,(SUM(AD62:AE62)+SUM(AD86:AE86)),(SUM(AC62:AE62)+SUM(AC86:AE86)))))-SUM($D109:AD109)</f>
        <v>0</v>
      </c>
      <c r="AF109" s="48">
        <f>+IF($C109=0,0,IF($C109=30,(AF62+AF86),IF($C109=60,(SUM(AE62:AF62)+SUM(AE86:AF86)),(SUM(AD62:AF62)+SUM(AD86:AF86)))))-SUM($D109:AE109)</f>
        <v>0</v>
      </c>
      <c r="AG109" s="48">
        <f>+IF($C109=0,0,IF($C109=30,(AG62+AG86),IF($C109=60,(SUM(AF62:AG62)+SUM(AF86:AG86)),(SUM(AE62:AG62)+SUM(AE86:AG86)))))-SUM($D109:AF109)</f>
        <v>0</v>
      </c>
      <c r="AH109" s="48">
        <f>+IF($C109=0,0,IF($C109=30,(AH62+AH86),IF($C109=60,(SUM(AG62:AH62)+SUM(AG86:AH86)),(SUM(AF62:AH62)+SUM(AF86:AH86)))))-SUM($D109:AG109)</f>
        <v>0</v>
      </c>
      <c r="AI109" s="48">
        <f>+IF($C109=0,0,IF($C109=30,(AI62+AI86),IF($C109=60,(SUM(AH62:AI62)+SUM(AH86:AI86)),(SUM(AG62:AI62)+SUM(AG86:AI86)))))-SUM($D109:AH109)</f>
        <v>0</v>
      </c>
      <c r="AJ109" s="48">
        <f>+IF($C109=0,0,IF($C109=30,(AJ62+AJ86),IF($C109=60,(SUM(AI62:AJ62)+SUM(AI86:AJ86)),(SUM(AH62:AJ62)+SUM(AH86:AJ86)))))-SUM($D109:AI109)</f>
        <v>0</v>
      </c>
      <c r="AK109" s="48">
        <f>+IF($C109=0,0,IF($C109=30,(AK62+AK86),IF($C109=60,(SUM(AJ62:AK62)+SUM(AJ86:AK86)),(SUM(AI62:AK62)+SUM(AI86:AK86)))))-SUM($D109:AJ109)</f>
        <v>0</v>
      </c>
      <c r="AL109" s="48">
        <f>+IF($C109=0,0,IF($C109=30,(AL62+AL86),IF($C109=60,(SUM(AK62:AL62)+SUM(AK86:AL86)),(SUM(AJ62:AL62)+SUM(AJ86:AL86)))))-SUM($D109:AK109)</f>
        <v>0</v>
      </c>
      <c r="AM109" s="48">
        <f>+IF($C109=0,0,IF($C109=30,(AM62+AM86),IF($C109=60,(SUM(AL62:AM62)+SUM(AL86:AM86)),(SUM(AK62:AM62)+SUM(AK86:AM86)))))-SUM($D109:AL109)</f>
        <v>0</v>
      </c>
      <c r="AN109" s="48">
        <f>+IF($C109=0,0,IF($C109=30,(AN62+AN86),IF($C109=60,(SUM(AM62:AN62)+SUM(AM86:AN86)),(SUM(AL62:AN62)+SUM(AL86:AN86)))))-SUM($D109:AM109)</f>
        <v>0</v>
      </c>
      <c r="AO109" s="48">
        <f>+IF($C109=0,0,IF($C109=30,(AO62+AO86),IF($C109=60,(SUM(AN62:AO62)+SUM(AN86:AO86)),(SUM(AM62:AO62)+SUM(AM86:AO86)))))-SUM($D109:AN109)</f>
        <v>0</v>
      </c>
      <c r="AP109" s="48">
        <f>+IF($C109=0,0,IF($C109=30,(AP62+AP86),IF($C109=60,(SUM(AO62:AP62)+SUM(AO86:AP86)),(SUM(AN62:AP62)+SUM(AN86:AP86)))))-SUM($D109:AO109)</f>
        <v>0</v>
      </c>
      <c r="AQ109" s="48">
        <f>+IF($C109=0,0,IF($C109=30,(AQ62+AQ86),IF($C109=60,(SUM(AP62:AQ62)+SUM(AP86:AQ86)),(SUM(AO62:AQ62)+SUM(AO86:AQ86)))))-SUM($D109:AP109)</f>
        <v>0</v>
      </c>
      <c r="AR109" s="48">
        <f>+IF($C109=0,0,IF($C109=30,(AR62+AR86),IF($C109=60,(SUM(AQ62:AR62)+SUM(AQ86:AR86)),(SUM(AP62:AR62)+SUM(AP86:AR86)))))-SUM($D109:AQ109)</f>
        <v>0</v>
      </c>
      <c r="AS109" s="48">
        <f>+IF($C109=0,0,IF($C109=30,(AS62+AS86),IF($C109=60,(SUM(AR62:AS62)+SUM(AR86:AS86)),(SUM(AQ62:AS62)+SUM(AQ86:AS86)))))-SUM($D109:AR109)</f>
        <v>0</v>
      </c>
      <c r="AT109" s="48">
        <f>+IF($C109=0,0,IF($C109=30,(AT62+AT86),IF($C109=60,(SUM(AS62:AT62)+SUM(AS86:AT86)),(SUM(AR62:AT62)+SUM(AR86:AT86)))))-SUM($D109:AS109)</f>
        <v>0</v>
      </c>
      <c r="AU109" s="48">
        <f>+IF($C109=0,0,IF($C109=30,(AU62+AU86),IF($C109=60,(SUM(AT62:AU62)+SUM(AT86:AU86)),(SUM(AS62:AU62)+SUM(AS86:AU86)))))-SUM($D109:AT109)</f>
        <v>0</v>
      </c>
      <c r="AV109" s="48">
        <f>+IF($C109=0,0,IF($C109=30,(AV62+AV86),IF($C109=60,(SUM(AU62:AV62)+SUM(AU86:AV86)),(SUM(AT62:AV62)+SUM(AT86:AV86)))))-SUM($D109:AU109)</f>
        <v>0</v>
      </c>
      <c r="AW109" s="48">
        <f>+IF($C109=0,0,IF($C109=30,(AW62+AW86),IF($C109=60,(SUM(AV62:AW62)+SUM(AV86:AW86)),(SUM(AU62:AW62)+SUM(AU86:AW86)))))-SUM($D109:AV109)</f>
        <v>0</v>
      </c>
      <c r="AX109" s="48">
        <f>+IF($C109=0,0,IF($C109=30,(AX62+AX86),IF($C109=60,(SUM(AW62:AX62)+SUM(AW86:AX86)),(SUM(AV62:AX62)+SUM(AV86:AX86)))))-SUM($D109:AW109)</f>
        <v>0</v>
      </c>
      <c r="AY109" s="48">
        <f>+IF($C109=0,0,IF($C109=30,(AY62+AY86),IF($C109=60,(SUM(AX62:AY62)+SUM(AX86:AY86)),(SUM(AW62:AY62)+SUM(AW86:AY86)))))-SUM($D109:AX109)</f>
        <v>0</v>
      </c>
    </row>
    <row r="110" spans="2:51" x14ac:dyDescent="0.25">
      <c r="B110" t="str">
        <f t="shared" si="37"/>
        <v>Prodotto 15</v>
      </c>
      <c r="C110" s="47">
        <v>30</v>
      </c>
      <c r="D110" s="48">
        <f t="shared" si="38"/>
        <v>21960</v>
      </c>
      <c r="E110" s="48">
        <f t="shared" si="39"/>
        <v>-14640</v>
      </c>
      <c r="F110" s="48">
        <f>+IF($C110=0,0,IF($C110=30,(F63+F87),IF($C110=60,(SUM(E63:F63)+SUM(E87:F87)),(SUM(D63:F63)+SUM(D87:F87)))))-SUM($D110:E110)</f>
        <v>0</v>
      </c>
      <c r="G110" s="48">
        <f>+IF($C110=0,0,IF($C110=30,(G63+G87),IF($C110=60,(SUM(F63:G63)+SUM(F87:G87)),(SUM(E63:G63)+SUM(E87:G87)))))-SUM($D110:F110)</f>
        <v>0</v>
      </c>
      <c r="H110" s="48">
        <f>+IF($C110=0,0,IF($C110=30,(H63+H87),IF($C110=60,(SUM(G63:H63)+SUM(G87:H87)),(SUM(F63:H63)+SUM(F87:H87)))))-SUM($D110:G110)</f>
        <v>0</v>
      </c>
      <c r="I110" s="48">
        <f>+IF($C110=0,0,IF($C110=30,(I63+I87),IF($C110=60,(SUM(H63:I63)+SUM(H87:I87)),(SUM(G63:I63)+SUM(G87:I87)))))-SUM($D110:H110)</f>
        <v>0</v>
      </c>
      <c r="J110" s="48">
        <f>+IF($C110=0,0,IF($C110=30,(J63+J87),IF($C110=60,(SUM(I63:J63)+SUM(I87:J87)),(SUM(H63:J63)+SUM(H87:J87)))))-SUM($D110:I110)</f>
        <v>0</v>
      </c>
      <c r="K110" s="48">
        <f>+IF($C110=0,0,IF($C110=30,(K63+K87),IF($C110=60,(SUM(J63:K63)+SUM(J87:K87)),(SUM(I63:K63)+SUM(I87:K87)))))-SUM($D110:J110)</f>
        <v>0</v>
      </c>
      <c r="L110" s="48">
        <f>+IF($C110=0,0,IF($C110=30,(L63+L87),IF($C110=60,(SUM(K63:L63)+SUM(K87:L87)),(SUM(J63:L63)+SUM(J87:L87)))))-SUM($D110:K110)</f>
        <v>0</v>
      </c>
      <c r="M110" s="48">
        <f>+IF($C110=0,0,IF($C110=30,(M63+M87),IF($C110=60,(SUM(L63:M63)+SUM(L87:M87)),(SUM(K63:M63)+SUM(K87:M87)))))-SUM($D110:L110)</f>
        <v>0</v>
      </c>
      <c r="N110" s="48">
        <f>+IF($C110=0,0,IF($C110=30,(N63+N87),IF($C110=60,(SUM(M63:N63)+SUM(M87:N87)),(SUM(L63:N63)+SUM(L87:N87)))))-SUM($D110:M110)</f>
        <v>0</v>
      </c>
      <c r="O110" s="48">
        <f>+IF($C110=0,0,IF($C110=30,(O63+O87),IF($C110=60,(SUM(N63:O63)+SUM(N87:O87)),(SUM(M63:O63)+SUM(M87:O87)))))-SUM($D110:N110)</f>
        <v>0</v>
      </c>
      <c r="P110" s="48">
        <f>+IF($C110=0,0,IF($C110=30,(P63+P87),IF($C110=60,(SUM(O63:P63)+SUM(O87:P87)),(SUM(N63:P63)+SUM(N87:P87)))))-SUM($D110:O110)</f>
        <v>0</v>
      </c>
      <c r="Q110" s="48">
        <f>+IF($C110=0,0,IF($C110=30,(Q63+Q87),IF($C110=60,(SUM(P63:Q63)+SUM(P87:Q87)),(SUM(O63:Q63)+SUM(O87:Q87)))))-SUM($D110:P110)</f>
        <v>0</v>
      </c>
      <c r="R110" s="48">
        <f>+IF($C110=0,0,IF($C110=30,(R63+R87),IF($C110=60,(SUM(Q63:R63)+SUM(Q87:R87)),(SUM(P63:R63)+SUM(P87:R87)))))-SUM($D110:Q110)</f>
        <v>0</v>
      </c>
      <c r="S110" s="48">
        <f>+IF($C110=0,0,IF($C110=30,(S63+S87),IF($C110=60,(SUM(R63:S63)+SUM(R87:S87)),(SUM(Q63:S63)+SUM(Q87:S87)))))-SUM($D110:R110)</f>
        <v>0</v>
      </c>
      <c r="T110" s="48">
        <f>+IF($C110=0,0,IF($C110=30,(T63+T87),IF($C110=60,(SUM(S63:T63)+SUM(S87:T87)),(SUM(R63:T63)+SUM(R87:T87)))))-SUM($D110:S110)</f>
        <v>0</v>
      </c>
      <c r="U110" s="48">
        <f>+IF($C110=0,0,IF($C110=30,(U63+U87),IF($C110=60,(SUM(T63:U63)+SUM(T87:U87)),(SUM(S63:U63)+SUM(S87:U87)))))-SUM($D110:T110)</f>
        <v>0</v>
      </c>
      <c r="V110" s="48">
        <f>+IF($C110=0,0,IF($C110=30,(V63+V87),IF($C110=60,(SUM(U63:V63)+SUM(U87:V87)),(SUM(T63:V63)+SUM(T87:V87)))))-SUM($D110:U110)</f>
        <v>0</v>
      </c>
      <c r="W110" s="48">
        <f>+IF($C110=0,0,IF($C110=30,(W63+W87),IF($C110=60,(SUM(V63:W63)+SUM(V87:W87)),(SUM(U63:W63)+SUM(U87:W87)))))-SUM($D110:V110)</f>
        <v>0</v>
      </c>
      <c r="X110" s="48">
        <f>+IF($C110=0,0,IF($C110=30,(X63+X87),IF($C110=60,(SUM(W63:X63)+SUM(W87:X87)),(SUM(V63:X63)+SUM(V87:X87)))))-SUM($D110:W110)</f>
        <v>0</v>
      </c>
      <c r="Y110" s="48">
        <f>+IF($C110=0,0,IF($C110=30,(Y63+Y87),IF($C110=60,(SUM(X63:Y63)+SUM(X87:Y87)),(SUM(W63:Y63)+SUM(W87:Y87)))))-SUM($D110:X110)</f>
        <v>0</v>
      </c>
      <c r="Z110" s="48">
        <f>+IF($C110=0,0,IF($C110=30,(Z63+Z87),IF($C110=60,(SUM(Y63:Z63)+SUM(Y87:Z87)),(SUM(X63:Z63)+SUM(X87:Z87)))))-SUM($D110:Y110)</f>
        <v>0</v>
      </c>
      <c r="AA110" s="48">
        <f>+IF($C110=0,0,IF($C110=30,(AA63+AA87),IF($C110=60,(SUM(Z63:AA63)+SUM(Z87:AA87)),(SUM(Y63:AA63)+SUM(Y87:AA87)))))-SUM($D110:Z110)</f>
        <v>0</v>
      </c>
      <c r="AB110" s="48">
        <f>+IF($C110=0,0,IF($C110=30,(AB63+AB87),IF($C110=60,(SUM(AA63:AB63)+SUM(AA87:AB87)),(SUM(Z63:AB63)+SUM(Z87:AB87)))))-SUM($D110:AA110)</f>
        <v>0</v>
      </c>
      <c r="AC110" s="48">
        <f>+IF($C110=0,0,IF($C110=30,(AC63+AC87),IF($C110=60,(SUM(AB63:AC63)+SUM(AB87:AC87)),(SUM(AA63:AC63)+SUM(AA87:AC87)))))-SUM($D110:AB110)</f>
        <v>0</v>
      </c>
      <c r="AD110" s="48">
        <f>+IF($C110=0,0,IF($C110=30,(AD63+AD87),IF($C110=60,(SUM(AC63:AD63)+SUM(AC87:AD87)),(SUM(AB63:AD63)+SUM(AB87:AD87)))))-SUM($D110:AC110)</f>
        <v>0</v>
      </c>
      <c r="AE110" s="48">
        <f>+IF($C110=0,0,IF($C110=30,(AE63+AE87),IF($C110=60,(SUM(AD63:AE63)+SUM(AD87:AE87)),(SUM(AC63:AE63)+SUM(AC87:AE87)))))-SUM($D110:AD110)</f>
        <v>0</v>
      </c>
      <c r="AF110" s="48">
        <f>+IF($C110=0,0,IF($C110=30,(AF63+AF87),IF($C110=60,(SUM(AE63:AF63)+SUM(AE87:AF87)),(SUM(AD63:AF63)+SUM(AD87:AF87)))))-SUM($D110:AE110)</f>
        <v>0</v>
      </c>
      <c r="AG110" s="48">
        <f>+IF($C110=0,0,IF($C110=30,(AG63+AG87),IF($C110=60,(SUM(AF63:AG63)+SUM(AF87:AG87)),(SUM(AE63:AG63)+SUM(AE87:AG87)))))-SUM($D110:AF110)</f>
        <v>0</v>
      </c>
      <c r="AH110" s="48">
        <f>+IF($C110=0,0,IF($C110=30,(AH63+AH87),IF($C110=60,(SUM(AG63:AH63)+SUM(AG87:AH87)),(SUM(AF63:AH63)+SUM(AF87:AH87)))))-SUM($D110:AG110)</f>
        <v>0</v>
      </c>
      <c r="AI110" s="48">
        <f>+IF($C110=0,0,IF($C110=30,(AI63+AI87),IF($C110=60,(SUM(AH63:AI63)+SUM(AH87:AI87)),(SUM(AG63:AI63)+SUM(AG87:AI87)))))-SUM($D110:AH110)</f>
        <v>0</v>
      </c>
      <c r="AJ110" s="48">
        <f>+IF($C110=0,0,IF($C110=30,(AJ63+AJ87),IF($C110=60,(SUM(AI63:AJ63)+SUM(AI87:AJ87)),(SUM(AH63:AJ63)+SUM(AH87:AJ87)))))-SUM($D110:AI110)</f>
        <v>0</v>
      </c>
      <c r="AK110" s="48">
        <f>+IF($C110=0,0,IF($C110=30,(AK63+AK87),IF($C110=60,(SUM(AJ63:AK63)+SUM(AJ87:AK87)),(SUM(AI63:AK63)+SUM(AI87:AK87)))))-SUM($D110:AJ110)</f>
        <v>0</v>
      </c>
      <c r="AL110" s="48">
        <f>+IF($C110=0,0,IF($C110=30,(AL63+AL87),IF($C110=60,(SUM(AK63:AL63)+SUM(AK87:AL87)),(SUM(AJ63:AL63)+SUM(AJ87:AL87)))))-SUM($D110:AK110)</f>
        <v>0</v>
      </c>
      <c r="AM110" s="48">
        <f>+IF($C110=0,0,IF($C110=30,(AM63+AM87),IF($C110=60,(SUM(AL63:AM63)+SUM(AL87:AM87)),(SUM(AK63:AM63)+SUM(AK87:AM87)))))-SUM($D110:AL110)</f>
        <v>0</v>
      </c>
      <c r="AN110" s="48">
        <f>+IF($C110=0,0,IF($C110=30,(AN63+AN87),IF($C110=60,(SUM(AM63:AN63)+SUM(AM87:AN87)),(SUM(AL63:AN63)+SUM(AL87:AN87)))))-SUM($D110:AM110)</f>
        <v>0</v>
      </c>
      <c r="AO110" s="48">
        <f>+IF($C110=0,0,IF($C110=30,(AO63+AO87),IF($C110=60,(SUM(AN63:AO63)+SUM(AN87:AO87)),(SUM(AM63:AO63)+SUM(AM87:AO87)))))-SUM($D110:AN110)</f>
        <v>0</v>
      </c>
      <c r="AP110" s="48">
        <f>+IF($C110=0,0,IF($C110=30,(AP63+AP87),IF($C110=60,(SUM(AO63:AP63)+SUM(AO87:AP87)),(SUM(AN63:AP63)+SUM(AN87:AP87)))))-SUM($D110:AO110)</f>
        <v>0</v>
      </c>
      <c r="AQ110" s="48">
        <f>+IF($C110=0,0,IF($C110=30,(AQ63+AQ87),IF($C110=60,(SUM(AP63:AQ63)+SUM(AP87:AQ87)),(SUM(AO63:AQ63)+SUM(AO87:AQ87)))))-SUM($D110:AP110)</f>
        <v>0</v>
      </c>
      <c r="AR110" s="48">
        <f>+IF($C110=0,0,IF($C110=30,(AR63+AR87),IF($C110=60,(SUM(AQ63:AR63)+SUM(AQ87:AR87)),(SUM(AP63:AR63)+SUM(AP87:AR87)))))-SUM($D110:AQ110)</f>
        <v>0</v>
      </c>
      <c r="AS110" s="48">
        <f>+IF($C110=0,0,IF($C110=30,(AS63+AS87),IF($C110=60,(SUM(AR63:AS63)+SUM(AR87:AS87)),(SUM(AQ63:AS63)+SUM(AQ87:AS87)))))-SUM($D110:AR110)</f>
        <v>0</v>
      </c>
      <c r="AT110" s="48">
        <f>+IF($C110=0,0,IF($C110=30,(AT63+AT87),IF($C110=60,(SUM(AS63:AT63)+SUM(AS87:AT87)),(SUM(AR63:AT63)+SUM(AR87:AT87)))))-SUM($D110:AS110)</f>
        <v>0</v>
      </c>
      <c r="AU110" s="48">
        <f>+IF($C110=0,0,IF($C110=30,(AU63+AU87),IF($C110=60,(SUM(AT63:AU63)+SUM(AT87:AU87)),(SUM(AS63:AU63)+SUM(AS87:AU87)))))-SUM($D110:AT110)</f>
        <v>0</v>
      </c>
      <c r="AV110" s="48">
        <f>+IF($C110=0,0,IF($C110=30,(AV63+AV87),IF($C110=60,(SUM(AU63:AV63)+SUM(AU87:AV87)),(SUM(AT63:AV63)+SUM(AT87:AV87)))))-SUM($D110:AU110)</f>
        <v>0</v>
      </c>
      <c r="AW110" s="48">
        <f>+IF($C110=0,0,IF($C110=30,(AW63+AW87),IF($C110=60,(SUM(AV63:AW63)+SUM(AV87:AW87)),(SUM(AU63:AW63)+SUM(AU87:AW87)))))-SUM($D110:AV110)</f>
        <v>0</v>
      </c>
      <c r="AX110" s="48">
        <f>+IF($C110=0,0,IF($C110=30,(AX63+AX87),IF($C110=60,(SUM(AW63:AX63)+SUM(AW87:AX87)),(SUM(AV63:AX63)+SUM(AV87:AX87)))))-SUM($D110:AW110)</f>
        <v>0</v>
      </c>
      <c r="AY110" s="48">
        <f>+IF($C110=0,0,IF($C110=30,(AY63+AY87),IF($C110=60,(SUM(AX63:AY63)+SUM(AX87:AY87)),(SUM(AW63:AY63)+SUM(AW87:AY87)))))-SUM($D110:AX110)</f>
        <v>0</v>
      </c>
    </row>
    <row r="111" spans="2:51" x14ac:dyDescent="0.25">
      <c r="B111" t="str">
        <f t="shared" si="37"/>
        <v>Prodotto 16</v>
      </c>
      <c r="C111" s="47">
        <v>30</v>
      </c>
      <c r="D111" s="48">
        <f t="shared" si="38"/>
        <v>21960</v>
      </c>
      <c r="E111" s="48">
        <f t="shared" si="39"/>
        <v>-14640</v>
      </c>
      <c r="F111" s="48">
        <f>+IF($C111=0,0,IF($C111=30,(F64+F88),IF($C111=60,(SUM(E64:F64)+SUM(E88:F88)),(SUM(D64:F64)+SUM(D88:F88)))))-SUM($D111:E111)</f>
        <v>0</v>
      </c>
      <c r="G111" s="48">
        <f>+IF($C111=0,0,IF($C111=30,(G64+G88),IF($C111=60,(SUM(F64:G64)+SUM(F88:G88)),(SUM(E64:G64)+SUM(E88:G88)))))-SUM($D111:F111)</f>
        <v>0</v>
      </c>
      <c r="H111" s="48">
        <f>+IF($C111=0,0,IF($C111=30,(H64+H88),IF($C111=60,(SUM(G64:H64)+SUM(G88:H88)),(SUM(F64:H64)+SUM(F88:H88)))))-SUM($D111:G111)</f>
        <v>0</v>
      </c>
      <c r="I111" s="48">
        <f>+IF($C111=0,0,IF($C111=30,(I64+I88),IF($C111=60,(SUM(H64:I64)+SUM(H88:I88)),(SUM(G64:I64)+SUM(G88:I88)))))-SUM($D111:H111)</f>
        <v>0</v>
      </c>
      <c r="J111" s="48">
        <f>+IF($C111=0,0,IF($C111=30,(J64+J88),IF($C111=60,(SUM(I64:J64)+SUM(I88:J88)),(SUM(H64:J64)+SUM(H88:J88)))))-SUM($D111:I111)</f>
        <v>0</v>
      </c>
      <c r="K111" s="48">
        <f>+IF($C111=0,0,IF($C111=30,(K64+K88),IF($C111=60,(SUM(J64:K64)+SUM(J88:K88)),(SUM(I64:K64)+SUM(I88:K88)))))-SUM($D111:J111)</f>
        <v>0</v>
      </c>
      <c r="L111" s="48">
        <f>+IF($C111=0,0,IF($C111=30,(L64+L88),IF($C111=60,(SUM(K64:L64)+SUM(K88:L88)),(SUM(J64:L64)+SUM(J88:L88)))))-SUM($D111:K111)</f>
        <v>0</v>
      </c>
      <c r="M111" s="48">
        <f>+IF($C111=0,0,IF($C111=30,(M64+M88),IF($C111=60,(SUM(L64:M64)+SUM(L88:M88)),(SUM(K64:M64)+SUM(K88:M88)))))-SUM($D111:L111)</f>
        <v>0</v>
      </c>
      <c r="N111" s="48">
        <f>+IF($C111=0,0,IF($C111=30,(N64+N88),IF($C111=60,(SUM(M64:N64)+SUM(M88:N88)),(SUM(L64:N64)+SUM(L88:N88)))))-SUM($D111:M111)</f>
        <v>0</v>
      </c>
      <c r="O111" s="48">
        <f>+IF($C111=0,0,IF($C111=30,(O64+O88),IF($C111=60,(SUM(N64:O64)+SUM(N88:O88)),(SUM(M64:O64)+SUM(M88:O88)))))-SUM($D111:N111)</f>
        <v>0</v>
      </c>
      <c r="P111" s="48">
        <f>+IF($C111=0,0,IF($C111=30,(P64+P88),IF($C111=60,(SUM(O64:P64)+SUM(O88:P88)),(SUM(N64:P64)+SUM(N88:P88)))))-SUM($D111:O111)</f>
        <v>0</v>
      </c>
      <c r="Q111" s="48">
        <f>+IF($C111=0,0,IF($C111=30,(Q64+Q88),IF($C111=60,(SUM(P64:Q64)+SUM(P88:Q88)),(SUM(O64:Q64)+SUM(O88:Q88)))))-SUM($D111:P111)</f>
        <v>0</v>
      </c>
      <c r="R111" s="48">
        <f>+IF($C111=0,0,IF($C111=30,(R64+R88),IF($C111=60,(SUM(Q64:R64)+SUM(Q88:R88)),(SUM(P64:R64)+SUM(P88:R88)))))-SUM($D111:Q111)</f>
        <v>0</v>
      </c>
      <c r="S111" s="48">
        <f>+IF($C111=0,0,IF($C111=30,(S64+S88),IF($C111=60,(SUM(R64:S64)+SUM(R88:S88)),(SUM(Q64:S64)+SUM(Q88:S88)))))-SUM($D111:R111)</f>
        <v>0</v>
      </c>
      <c r="T111" s="48">
        <f>+IF($C111=0,0,IF($C111=30,(T64+T88),IF($C111=60,(SUM(S64:T64)+SUM(S88:T88)),(SUM(R64:T64)+SUM(R88:T88)))))-SUM($D111:S111)</f>
        <v>0</v>
      </c>
      <c r="U111" s="48">
        <f>+IF($C111=0,0,IF($C111=30,(U64+U88),IF($C111=60,(SUM(T64:U64)+SUM(T88:U88)),(SUM(S64:U64)+SUM(S88:U88)))))-SUM($D111:T111)</f>
        <v>0</v>
      </c>
      <c r="V111" s="48">
        <f>+IF($C111=0,0,IF($C111=30,(V64+V88),IF($C111=60,(SUM(U64:V64)+SUM(U88:V88)),(SUM(T64:V64)+SUM(T88:V88)))))-SUM($D111:U111)</f>
        <v>0</v>
      </c>
      <c r="W111" s="48">
        <f>+IF($C111=0,0,IF($C111=30,(W64+W88),IF($C111=60,(SUM(V64:W64)+SUM(V88:W88)),(SUM(U64:W64)+SUM(U88:W88)))))-SUM($D111:V111)</f>
        <v>0</v>
      </c>
      <c r="X111" s="48">
        <f>+IF($C111=0,0,IF($C111=30,(X64+X88),IF($C111=60,(SUM(W64:X64)+SUM(W88:X88)),(SUM(V64:X64)+SUM(V88:X88)))))-SUM($D111:W111)</f>
        <v>0</v>
      </c>
      <c r="Y111" s="48">
        <f>+IF($C111=0,0,IF($C111=30,(Y64+Y88),IF($C111=60,(SUM(X64:Y64)+SUM(X88:Y88)),(SUM(W64:Y64)+SUM(W88:Y88)))))-SUM($D111:X111)</f>
        <v>0</v>
      </c>
      <c r="Z111" s="48">
        <f>+IF($C111=0,0,IF($C111=30,(Z64+Z88),IF($C111=60,(SUM(Y64:Z64)+SUM(Y88:Z88)),(SUM(X64:Z64)+SUM(X88:Z88)))))-SUM($D111:Y111)</f>
        <v>0</v>
      </c>
      <c r="AA111" s="48">
        <f>+IF($C111=0,0,IF($C111=30,(AA64+AA88),IF($C111=60,(SUM(Z64:AA64)+SUM(Z88:AA88)),(SUM(Y64:AA64)+SUM(Y88:AA88)))))-SUM($D111:Z111)</f>
        <v>0</v>
      </c>
      <c r="AB111" s="48">
        <f>+IF($C111=0,0,IF($C111=30,(AB64+AB88),IF($C111=60,(SUM(AA64:AB64)+SUM(AA88:AB88)),(SUM(Z64:AB64)+SUM(Z88:AB88)))))-SUM($D111:AA111)</f>
        <v>0</v>
      </c>
      <c r="AC111" s="48">
        <f>+IF($C111=0,0,IF($C111=30,(AC64+AC88),IF($C111=60,(SUM(AB64:AC64)+SUM(AB88:AC88)),(SUM(AA64:AC64)+SUM(AA88:AC88)))))-SUM($D111:AB111)</f>
        <v>0</v>
      </c>
      <c r="AD111" s="48">
        <f>+IF($C111=0,0,IF($C111=30,(AD64+AD88),IF($C111=60,(SUM(AC64:AD64)+SUM(AC88:AD88)),(SUM(AB64:AD64)+SUM(AB88:AD88)))))-SUM($D111:AC111)</f>
        <v>0</v>
      </c>
      <c r="AE111" s="48">
        <f>+IF($C111=0,0,IF($C111=30,(AE64+AE88),IF($C111=60,(SUM(AD64:AE64)+SUM(AD88:AE88)),(SUM(AC64:AE64)+SUM(AC88:AE88)))))-SUM($D111:AD111)</f>
        <v>0</v>
      </c>
      <c r="AF111" s="48">
        <f>+IF($C111=0,0,IF($C111=30,(AF64+AF88),IF($C111=60,(SUM(AE64:AF64)+SUM(AE88:AF88)),(SUM(AD64:AF64)+SUM(AD88:AF88)))))-SUM($D111:AE111)</f>
        <v>0</v>
      </c>
      <c r="AG111" s="48">
        <f>+IF($C111=0,0,IF($C111=30,(AG64+AG88),IF($C111=60,(SUM(AF64:AG64)+SUM(AF88:AG88)),(SUM(AE64:AG64)+SUM(AE88:AG88)))))-SUM($D111:AF111)</f>
        <v>0</v>
      </c>
      <c r="AH111" s="48">
        <f>+IF($C111=0,0,IF($C111=30,(AH64+AH88),IF($C111=60,(SUM(AG64:AH64)+SUM(AG88:AH88)),(SUM(AF64:AH64)+SUM(AF88:AH88)))))-SUM($D111:AG111)</f>
        <v>0</v>
      </c>
      <c r="AI111" s="48">
        <f>+IF($C111=0,0,IF($C111=30,(AI64+AI88),IF($C111=60,(SUM(AH64:AI64)+SUM(AH88:AI88)),(SUM(AG64:AI64)+SUM(AG88:AI88)))))-SUM($D111:AH111)</f>
        <v>0</v>
      </c>
      <c r="AJ111" s="48">
        <f>+IF($C111=0,0,IF($C111=30,(AJ64+AJ88),IF($C111=60,(SUM(AI64:AJ64)+SUM(AI88:AJ88)),(SUM(AH64:AJ64)+SUM(AH88:AJ88)))))-SUM($D111:AI111)</f>
        <v>0</v>
      </c>
      <c r="AK111" s="48">
        <f>+IF($C111=0,0,IF($C111=30,(AK64+AK88),IF($C111=60,(SUM(AJ64:AK64)+SUM(AJ88:AK88)),(SUM(AI64:AK64)+SUM(AI88:AK88)))))-SUM($D111:AJ111)</f>
        <v>0</v>
      </c>
      <c r="AL111" s="48">
        <f>+IF($C111=0,0,IF($C111=30,(AL64+AL88),IF($C111=60,(SUM(AK64:AL64)+SUM(AK88:AL88)),(SUM(AJ64:AL64)+SUM(AJ88:AL88)))))-SUM($D111:AK111)</f>
        <v>0</v>
      </c>
      <c r="AM111" s="48">
        <f>+IF($C111=0,0,IF($C111=30,(AM64+AM88),IF($C111=60,(SUM(AL64:AM64)+SUM(AL88:AM88)),(SUM(AK64:AM64)+SUM(AK88:AM88)))))-SUM($D111:AL111)</f>
        <v>0</v>
      </c>
      <c r="AN111" s="48">
        <f>+IF($C111=0,0,IF($C111=30,(AN64+AN88),IF($C111=60,(SUM(AM64:AN64)+SUM(AM88:AN88)),(SUM(AL64:AN64)+SUM(AL88:AN88)))))-SUM($D111:AM111)</f>
        <v>0</v>
      </c>
      <c r="AO111" s="48">
        <f>+IF($C111=0,0,IF($C111=30,(AO64+AO88),IF($C111=60,(SUM(AN64:AO64)+SUM(AN88:AO88)),(SUM(AM64:AO64)+SUM(AM88:AO88)))))-SUM($D111:AN111)</f>
        <v>0</v>
      </c>
      <c r="AP111" s="48">
        <f>+IF($C111=0,0,IF($C111=30,(AP64+AP88),IF($C111=60,(SUM(AO64:AP64)+SUM(AO88:AP88)),(SUM(AN64:AP64)+SUM(AN88:AP88)))))-SUM($D111:AO111)</f>
        <v>0</v>
      </c>
      <c r="AQ111" s="48">
        <f>+IF($C111=0,0,IF($C111=30,(AQ64+AQ88),IF($C111=60,(SUM(AP64:AQ64)+SUM(AP88:AQ88)),(SUM(AO64:AQ64)+SUM(AO88:AQ88)))))-SUM($D111:AP111)</f>
        <v>0</v>
      </c>
      <c r="AR111" s="48">
        <f>+IF($C111=0,0,IF($C111=30,(AR64+AR88),IF($C111=60,(SUM(AQ64:AR64)+SUM(AQ88:AR88)),(SUM(AP64:AR64)+SUM(AP88:AR88)))))-SUM($D111:AQ111)</f>
        <v>0</v>
      </c>
      <c r="AS111" s="48">
        <f>+IF($C111=0,0,IF($C111=30,(AS64+AS88),IF($C111=60,(SUM(AR64:AS64)+SUM(AR88:AS88)),(SUM(AQ64:AS64)+SUM(AQ88:AS88)))))-SUM($D111:AR111)</f>
        <v>0</v>
      </c>
      <c r="AT111" s="48">
        <f>+IF($C111=0,0,IF($C111=30,(AT64+AT88),IF($C111=60,(SUM(AS64:AT64)+SUM(AS88:AT88)),(SUM(AR64:AT64)+SUM(AR88:AT88)))))-SUM($D111:AS111)</f>
        <v>0</v>
      </c>
      <c r="AU111" s="48">
        <f>+IF($C111=0,0,IF($C111=30,(AU64+AU88),IF($C111=60,(SUM(AT64:AU64)+SUM(AT88:AU88)),(SUM(AS64:AU64)+SUM(AS88:AU88)))))-SUM($D111:AT111)</f>
        <v>0</v>
      </c>
      <c r="AV111" s="48">
        <f>+IF($C111=0,0,IF($C111=30,(AV64+AV88),IF($C111=60,(SUM(AU64:AV64)+SUM(AU88:AV88)),(SUM(AT64:AV64)+SUM(AT88:AV88)))))-SUM($D111:AU111)</f>
        <v>0</v>
      </c>
      <c r="AW111" s="48">
        <f>+IF($C111=0,0,IF($C111=30,(AW64+AW88),IF($C111=60,(SUM(AV64:AW64)+SUM(AV88:AW88)),(SUM(AU64:AW64)+SUM(AU88:AW88)))))-SUM($D111:AV111)</f>
        <v>0</v>
      </c>
      <c r="AX111" s="48">
        <f>+IF($C111=0,0,IF($C111=30,(AX64+AX88),IF($C111=60,(SUM(AW64:AX64)+SUM(AW88:AX88)),(SUM(AV64:AX64)+SUM(AV88:AX88)))))-SUM($D111:AW111)</f>
        <v>0</v>
      </c>
      <c r="AY111" s="48">
        <f>+IF($C111=0,0,IF($C111=30,(AY64+AY88),IF($C111=60,(SUM(AX64:AY64)+SUM(AX88:AY88)),(SUM(AW64:AY64)+SUM(AW88:AY88)))))-SUM($D111:AX111)</f>
        <v>0</v>
      </c>
    </row>
    <row r="112" spans="2:51" x14ac:dyDescent="0.25">
      <c r="B112" t="str">
        <f t="shared" si="37"/>
        <v>Prodotto 17</v>
      </c>
      <c r="C112" s="47">
        <v>30</v>
      </c>
      <c r="D112" s="48">
        <f t="shared" si="38"/>
        <v>21960</v>
      </c>
      <c r="E112" s="48">
        <f t="shared" si="39"/>
        <v>-14640</v>
      </c>
      <c r="F112" s="48">
        <f>+IF($C112=0,0,IF($C112=30,(F65+F89),IF($C112=60,(SUM(E65:F65)+SUM(E89:F89)),(SUM(D65:F65)+SUM(D89:F89)))))-SUM($D112:E112)</f>
        <v>0</v>
      </c>
      <c r="G112" s="48">
        <f>+IF($C112=0,0,IF($C112=30,(G65+G89),IF($C112=60,(SUM(F65:G65)+SUM(F89:G89)),(SUM(E65:G65)+SUM(E89:G89)))))-SUM($D112:F112)</f>
        <v>0</v>
      </c>
      <c r="H112" s="48">
        <f>+IF($C112=0,0,IF($C112=30,(H65+H89),IF($C112=60,(SUM(G65:H65)+SUM(G89:H89)),(SUM(F65:H65)+SUM(F89:H89)))))-SUM($D112:G112)</f>
        <v>0</v>
      </c>
      <c r="I112" s="48">
        <f>+IF($C112=0,0,IF($C112=30,(I65+I89),IF($C112=60,(SUM(H65:I65)+SUM(H89:I89)),(SUM(G65:I65)+SUM(G89:I89)))))-SUM($D112:H112)</f>
        <v>0</v>
      </c>
      <c r="J112" s="48">
        <f>+IF($C112=0,0,IF($C112=30,(J65+J89),IF($C112=60,(SUM(I65:J65)+SUM(I89:J89)),(SUM(H65:J65)+SUM(H89:J89)))))-SUM($D112:I112)</f>
        <v>0</v>
      </c>
      <c r="K112" s="48">
        <f>+IF($C112=0,0,IF($C112=30,(K65+K89),IF($C112=60,(SUM(J65:K65)+SUM(J89:K89)),(SUM(I65:K65)+SUM(I89:K89)))))-SUM($D112:J112)</f>
        <v>0</v>
      </c>
      <c r="L112" s="48">
        <f>+IF($C112=0,0,IF($C112=30,(L65+L89),IF($C112=60,(SUM(K65:L65)+SUM(K89:L89)),(SUM(J65:L65)+SUM(J89:L89)))))-SUM($D112:K112)</f>
        <v>0</v>
      </c>
      <c r="M112" s="48">
        <f>+IF($C112=0,0,IF($C112=30,(M65+M89),IF($C112=60,(SUM(L65:M65)+SUM(L89:M89)),(SUM(K65:M65)+SUM(K89:M89)))))-SUM($D112:L112)</f>
        <v>0</v>
      </c>
      <c r="N112" s="48">
        <f>+IF($C112=0,0,IF($C112=30,(N65+N89),IF($C112=60,(SUM(M65:N65)+SUM(M89:N89)),(SUM(L65:N65)+SUM(L89:N89)))))-SUM($D112:M112)</f>
        <v>0</v>
      </c>
      <c r="O112" s="48">
        <f>+IF($C112=0,0,IF($C112=30,(O65+O89),IF($C112=60,(SUM(N65:O65)+SUM(N89:O89)),(SUM(M65:O65)+SUM(M89:O89)))))-SUM($D112:N112)</f>
        <v>0</v>
      </c>
      <c r="P112" s="48">
        <f>+IF($C112=0,0,IF($C112=30,(P65+P89),IF($C112=60,(SUM(O65:P65)+SUM(O89:P89)),(SUM(N65:P65)+SUM(N89:P89)))))-SUM($D112:O112)</f>
        <v>0</v>
      </c>
      <c r="Q112" s="48">
        <f>+IF($C112=0,0,IF($C112=30,(Q65+Q89),IF($C112=60,(SUM(P65:Q65)+SUM(P89:Q89)),(SUM(O65:Q65)+SUM(O89:Q89)))))-SUM($D112:P112)</f>
        <v>0</v>
      </c>
      <c r="R112" s="48">
        <f>+IF($C112=0,0,IF($C112=30,(R65+R89),IF($C112=60,(SUM(Q65:R65)+SUM(Q89:R89)),(SUM(P65:R65)+SUM(P89:R89)))))-SUM($D112:Q112)</f>
        <v>0</v>
      </c>
      <c r="S112" s="48">
        <f>+IF($C112=0,0,IF($C112=30,(S65+S89),IF($C112=60,(SUM(R65:S65)+SUM(R89:S89)),(SUM(Q65:S65)+SUM(Q89:S89)))))-SUM($D112:R112)</f>
        <v>0</v>
      </c>
      <c r="T112" s="48">
        <f>+IF($C112=0,0,IF($C112=30,(T65+T89),IF($C112=60,(SUM(S65:T65)+SUM(S89:T89)),(SUM(R65:T65)+SUM(R89:T89)))))-SUM($D112:S112)</f>
        <v>0</v>
      </c>
      <c r="U112" s="48">
        <f>+IF($C112=0,0,IF($C112=30,(U65+U89),IF($C112=60,(SUM(T65:U65)+SUM(T89:U89)),(SUM(S65:U65)+SUM(S89:U89)))))-SUM($D112:T112)</f>
        <v>0</v>
      </c>
      <c r="V112" s="48">
        <f>+IF($C112=0,0,IF($C112=30,(V65+V89),IF($C112=60,(SUM(U65:V65)+SUM(U89:V89)),(SUM(T65:V65)+SUM(T89:V89)))))-SUM($D112:U112)</f>
        <v>0</v>
      </c>
      <c r="W112" s="48">
        <f>+IF($C112=0,0,IF($C112=30,(W65+W89),IF($C112=60,(SUM(V65:W65)+SUM(V89:W89)),(SUM(U65:W65)+SUM(U89:W89)))))-SUM($D112:V112)</f>
        <v>0</v>
      </c>
      <c r="X112" s="48">
        <f>+IF($C112=0,0,IF($C112=30,(X65+X89),IF($C112=60,(SUM(W65:X65)+SUM(W89:X89)),(SUM(V65:X65)+SUM(V89:X89)))))-SUM($D112:W112)</f>
        <v>0</v>
      </c>
      <c r="Y112" s="48">
        <f>+IF($C112=0,0,IF($C112=30,(Y65+Y89),IF($C112=60,(SUM(X65:Y65)+SUM(X89:Y89)),(SUM(W65:Y65)+SUM(W89:Y89)))))-SUM($D112:X112)</f>
        <v>0</v>
      </c>
      <c r="Z112" s="48">
        <f>+IF($C112=0,0,IF($C112=30,(Z65+Z89),IF($C112=60,(SUM(Y65:Z65)+SUM(Y89:Z89)),(SUM(X65:Z65)+SUM(X89:Z89)))))-SUM($D112:Y112)</f>
        <v>0</v>
      </c>
      <c r="AA112" s="48">
        <f>+IF($C112=0,0,IF($C112=30,(AA65+AA89),IF($C112=60,(SUM(Z65:AA65)+SUM(Z89:AA89)),(SUM(Y65:AA65)+SUM(Y89:AA89)))))-SUM($D112:Z112)</f>
        <v>0</v>
      </c>
      <c r="AB112" s="48">
        <f>+IF($C112=0,0,IF($C112=30,(AB65+AB89),IF($C112=60,(SUM(AA65:AB65)+SUM(AA89:AB89)),(SUM(Z65:AB65)+SUM(Z89:AB89)))))-SUM($D112:AA112)</f>
        <v>0</v>
      </c>
      <c r="AC112" s="48">
        <f>+IF($C112=0,0,IF($C112=30,(AC65+AC89),IF($C112=60,(SUM(AB65:AC65)+SUM(AB89:AC89)),(SUM(AA65:AC65)+SUM(AA89:AC89)))))-SUM($D112:AB112)</f>
        <v>0</v>
      </c>
      <c r="AD112" s="48">
        <f>+IF($C112=0,0,IF($C112=30,(AD65+AD89),IF($C112=60,(SUM(AC65:AD65)+SUM(AC89:AD89)),(SUM(AB65:AD65)+SUM(AB89:AD89)))))-SUM($D112:AC112)</f>
        <v>0</v>
      </c>
      <c r="AE112" s="48">
        <f>+IF($C112=0,0,IF($C112=30,(AE65+AE89),IF($C112=60,(SUM(AD65:AE65)+SUM(AD89:AE89)),(SUM(AC65:AE65)+SUM(AC89:AE89)))))-SUM($D112:AD112)</f>
        <v>0</v>
      </c>
      <c r="AF112" s="48">
        <f>+IF($C112=0,0,IF($C112=30,(AF65+AF89),IF($C112=60,(SUM(AE65:AF65)+SUM(AE89:AF89)),(SUM(AD65:AF65)+SUM(AD89:AF89)))))-SUM($D112:AE112)</f>
        <v>0</v>
      </c>
      <c r="AG112" s="48">
        <f>+IF($C112=0,0,IF($C112=30,(AG65+AG89),IF($C112=60,(SUM(AF65:AG65)+SUM(AF89:AG89)),(SUM(AE65:AG65)+SUM(AE89:AG89)))))-SUM($D112:AF112)</f>
        <v>0</v>
      </c>
      <c r="AH112" s="48">
        <f>+IF($C112=0,0,IF($C112=30,(AH65+AH89),IF($C112=60,(SUM(AG65:AH65)+SUM(AG89:AH89)),(SUM(AF65:AH65)+SUM(AF89:AH89)))))-SUM($D112:AG112)</f>
        <v>0</v>
      </c>
      <c r="AI112" s="48">
        <f>+IF($C112=0,0,IF($C112=30,(AI65+AI89),IF($C112=60,(SUM(AH65:AI65)+SUM(AH89:AI89)),(SUM(AG65:AI65)+SUM(AG89:AI89)))))-SUM($D112:AH112)</f>
        <v>0</v>
      </c>
      <c r="AJ112" s="48">
        <f>+IF($C112=0,0,IF($C112=30,(AJ65+AJ89),IF($C112=60,(SUM(AI65:AJ65)+SUM(AI89:AJ89)),(SUM(AH65:AJ65)+SUM(AH89:AJ89)))))-SUM($D112:AI112)</f>
        <v>0</v>
      </c>
      <c r="AK112" s="48">
        <f>+IF($C112=0,0,IF($C112=30,(AK65+AK89),IF($C112=60,(SUM(AJ65:AK65)+SUM(AJ89:AK89)),(SUM(AI65:AK65)+SUM(AI89:AK89)))))-SUM($D112:AJ112)</f>
        <v>0</v>
      </c>
      <c r="AL112" s="48">
        <f>+IF($C112=0,0,IF($C112=30,(AL65+AL89),IF($C112=60,(SUM(AK65:AL65)+SUM(AK89:AL89)),(SUM(AJ65:AL65)+SUM(AJ89:AL89)))))-SUM($D112:AK112)</f>
        <v>0</v>
      </c>
      <c r="AM112" s="48">
        <f>+IF($C112=0,0,IF($C112=30,(AM65+AM89),IF($C112=60,(SUM(AL65:AM65)+SUM(AL89:AM89)),(SUM(AK65:AM65)+SUM(AK89:AM89)))))-SUM($D112:AL112)</f>
        <v>0</v>
      </c>
      <c r="AN112" s="48">
        <f>+IF($C112=0,0,IF($C112=30,(AN65+AN89),IF($C112=60,(SUM(AM65:AN65)+SUM(AM89:AN89)),(SUM(AL65:AN65)+SUM(AL89:AN89)))))-SUM($D112:AM112)</f>
        <v>0</v>
      </c>
      <c r="AO112" s="48">
        <f>+IF($C112=0,0,IF($C112=30,(AO65+AO89),IF($C112=60,(SUM(AN65:AO65)+SUM(AN89:AO89)),(SUM(AM65:AO65)+SUM(AM89:AO89)))))-SUM($D112:AN112)</f>
        <v>0</v>
      </c>
      <c r="AP112" s="48">
        <f>+IF($C112=0,0,IF($C112=30,(AP65+AP89),IF($C112=60,(SUM(AO65:AP65)+SUM(AO89:AP89)),(SUM(AN65:AP65)+SUM(AN89:AP89)))))-SUM($D112:AO112)</f>
        <v>0</v>
      </c>
      <c r="AQ112" s="48">
        <f>+IF($C112=0,0,IF($C112=30,(AQ65+AQ89),IF($C112=60,(SUM(AP65:AQ65)+SUM(AP89:AQ89)),(SUM(AO65:AQ65)+SUM(AO89:AQ89)))))-SUM($D112:AP112)</f>
        <v>0</v>
      </c>
      <c r="AR112" s="48">
        <f>+IF($C112=0,0,IF($C112=30,(AR65+AR89),IF($C112=60,(SUM(AQ65:AR65)+SUM(AQ89:AR89)),(SUM(AP65:AR65)+SUM(AP89:AR89)))))-SUM($D112:AQ112)</f>
        <v>0</v>
      </c>
      <c r="AS112" s="48">
        <f>+IF($C112=0,0,IF($C112=30,(AS65+AS89),IF($C112=60,(SUM(AR65:AS65)+SUM(AR89:AS89)),(SUM(AQ65:AS65)+SUM(AQ89:AS89)))))-SUM($D112:AR112)</f>
        <v>0</v>
      </c>
      <c r="AT112" s="48">
        <f>+IF($C112=0,0,IF($C112=30,(AT65+AT89),IF($C112=60,(SUM(AS65:AT65)+SUM(AS89:AT89)),(SUM(AR65:AT65)+SUM(AR89:AT89)))))-SUM($D112:AS112)</f>
        <v>0</v>
      </c>
      <c r="AU112" s="48">
        <f>+IF($C112=0,0,IF($C112=30,(AU65+AU89),IF($C112=60,(SUM(AT65:AU65)+SUM(AT89:AU89)),(SUM(AS65:AU65)+SUM(AS89:AU89)))))-SUM($D112:AT112)</f>
        <v>0</v>
      </c>
      <c r="AV112" s="48">
        <f>+IF($C112=0,0,IF($C112=30,(AV65+AV89),IF($C112=60,(SUM(AU65:AV65)+SUM(AU89:AV89)),(SUM(AT65:AV65)+SUM(AT89:AV89)))))-SUM($D112:AU112)</f>
        <v>0</v>
      </c>
      <c r="AW112" s="48">
        <f>+IF($C112=0,0,IF($C112=30,(AW65+AW89),IF($C112=60,(SUM(AV65:AW65)+SUM(AV89:AW89)),(SUM(AU65:AW65)+SUM(AU89:AW89)))))-SUM($D112:AV112)</f>
        <v>0</v>
      </c>
      <c r="AX112" s="48">
        <f>+IF($C112=0,0,IF($C112=30,(AX65+AX89),IF($C112=60,(SUM(AW65:AX65)+SUM(AW89:AX89)),(SUM(AV65:AX65)+SUM(AV89:AX89)))))-SUM($D112:AW112)</f>
        <v>0</v>
      </c>
      <c r="AY112" s="48">
        <f>+IF($C112=0,0,IF($C112=30,(AY65+AY89),IF($C112=60,(SUM(AX65:AY65)+SUM(AX89:AY89)),(SUM(AW65:AY65)+SUM(AW89:AY89)))))-SUM($D112:AX112)</f>
        <v>0</v>
      </c>
    </row>
    <row r="113" spans="1:130" x14ac:dyDescent="0.25">
      <c r="B113" t="str">
        <f t="shared" si="37"/>
        <v>Prodotto 18</v>
      </c>
      <c r="C113" s="47">
        <v>30</v>
      </c>
      <c r="D113" s="48">
        <f t="shared" si="38"/>
        <v>21960</v>
      </c>
      <c r="E113" s="48">
        <f t="shared" si="39"/>
        <v>-14640</v>
      </c>
      <c r="F113" s="48">
        <f>+IF($C113=0,0,IF($C113=30,(F66+F90),IF($C113=60,(SUM(E66:F66)+SUM(E90:F90)),(SUM(D66:F66)+SUM(D90:F90)))))-SUM($D113:E113)</f>
        <v>0</v>
      </c>
      <c r="G113" s="48">
        <f>+IF($C113=0,0,IF($C113=30,(G66+G90),IF($C113=60,(SUM(F66:G66)+SUM(F90:G90)),(SUM(E66:G66)+SUM(E90:G90)))))-SUM($D113:F113)</f>
        <v>0</v>
      </c>
      <c r="H113" s="48">
        <f>+IF($C113=0,0,IF($C113=30,(H66+H90),IF($C113=60,(SUM(G66:H66)+SUM(G90:H90)),(SUM(F66:H66)+SUM(F90:H90)))))-SUM($D113:G113)</f>
        <v>0</v>
      </c>
      <c r="I113" s="48">
        <f>+IF($C113=0,0,IF($C113=30,(I66+I90),IF($C113=60,(SUM(H66:I66)+SUM(H90:I90)),(SUM(G66:I66)+SUM(G90:I90)))))-SUM($D113:H113)</f>
        <v>0</v>
      </c>
      <c r="J113" s="48">
        <f>+IF($C113=0,0,IF($C113=30,(J66+J90),IF($C113=60,(SUM(I66:J66)+SUM(I90:J90)),(SUM(H66:J66)+SUM(H90:J90)))))-SUM($D113:I113)</f>
        <v>0</v>
      </c>
      <c r="K113" s="48">
        <f>+IF($C113=0,0,IF($C113=30,(K66+K90),IF($C113=60,(SUM(J66:K66)+SUM(J90:K90)),(SUM(I66:K66)+SUM(I90:K90)))))-SUM($D113:J113)</f>
        <v>0</v>
      </c>
      <c r="L113" s="48">
        <f>+IF($C113=0,0,IF($C113=30,(L66+L90),IF($C113=60,(SUM(K66:L66)+SUM(K90:L90)),(SUM(J66:L66)+SUM(J90:L90)))))-SUM($D113:K113)</f>
        <v>0</v>
      </c>
      <c r="M113" s="48">
        <f>+IF($C113=0,0,IF($C113=30,(M66+M90),IF($C113=60,(SUM(L66:M66)+SUM(L90:M90)),(SUM(K66:M66)+SUM(K90:M90)))))-SUM($D113:L113)</f>
        <v>0</v>
      </c>
      <c r="N113" s="48">
        <f>+IF($C113=0,0,IF($C113=30,(N66+N90),IF($C113=60,(SUM(M66:N66)+SUM(M90:N90)),(SUM(L66:N66)+SUM(L90:N90)))))-SUM($D113:M113)</f>
        <v>0</v>
      </c>
      <c r="O113" s="48">
        <f>+IF($C113=0,0,IF($C113=30,(O66+O90),IF($C113=60,(SUM(N66:O66)+SUM(N90:O90)),(SUM(M66:O66)+SUM(M90:O90)))))-SUM($D113:N113)</f>
        <v>0</v>
      </c>
      <c r="P113" s="48">
        <f>+IF($C113=0,0,IF($C113=30,(P66+P90),IF($C113=60,(SUM(O66:P66)+SUM(O90:P90)),(SUM(N66:P66)+SUM(N90:P90)))))-SUM($D113:O113)</f>
        <v>0</v>
      </c>
      <c r="Q113" s="48">
        <f>+IF($C113=0,0,IF($C113=30,(Q66+Q90),IF($C113=60,(SUM(P66:Q66)+SUM(P90:Q90)),(SUM(O66:Q66)+SUM(O90:Q90)))))-SUM($D113:P113)</f>
        <v>0</v>
      </c>
      <c r="R113" s="48">
        <f>+IF($C113=0,0,IF($C113=30,(R66+R90),IF($C113=60,(SUM(Q66:R66)+SUM(Q90:R90)),(SUM(P66:R66)+SUM(P90:R90)))))-SUM($D113:Q113)</f>
        <v>0</v>
      </c>
      <c r="S113" s="48">
        <f>+IF($C113=0,0,IF($C113=30,(S66+S90),IF($C113=60,(SUM(R66:S66)+SUM(R90:S90)),(SUM(Q66:S66)+SUM(Q90:S90)))))-SUM($D113:R113)</f>
        <v>0</v>
      </c>
      <c r="T113" s="48">
        <f>+IF($C113=0,0,IF($C113=30,(T66+T90),IF($C113=60,(SUM(S66:T66)+SUM(S90:T90)),(SUM(R66:T66)+SUM(R90:T90)))))-SUM($D113:S113)</f>
        <v>0</v>
      </c>
      <c r="U113" s="48">
        <f>+IF($C113=0,0,IF($C113=30,(U66+U90),IF($C113=60,(SUM(T66:U66)+SUM(T90:U90)),(SUM(S66:U66)+SUM(S90:U90)))))-SUM($D113:T113)</f>
        <v>0</v>
      </c>
      <c r="V113" s="48">
        <f>+IF($C113=0,0,IF($C113=30,(V66+V90),IF($C113=60,(SUM(U66:V66)+SUM(U90:V90)),(SUM(T66:V66)+SUM(T90:V90)))))-SUM($D113:U113)</f>
        <v>0</v>
      </c>
      <c r="W113" s="48">
        <f>+IF($C113=0,0,IF($C113=30,(W66+W90),IF($C113=60,(SUM(V66:W66)+SUM(V90:W90)),(SUM(U66:W66)+SUM(U90:W90)))))-SUM($D113:V113)</f>
        <v>0</v>
      </c>
      <c r="X113" s="48">
        <f>+IF($C113=0,0,IF($C113=30,(X66+X90),IF($C113=60,(SUM(W66:X66)+SUM(W90:X90)),(SUM(V66:X66)+SUM(V90:X90)))))-SUM($D113:W113)</f>
        <v>0</v>
      </c>
      <c r="Y113" s="48">
        <f>+IF($C113=0,0,IF($C113=30,(Y66+Y90),IF($C113=60,(SUM(X66:Y66)+SUM(X90:Y90)),(SUM(W66:Y66)+SUM(W90:Y90)))))-SUM($D113:X113)</f>
        <v>0</v>
      </c>
      <c r="Z113" s="48">
        <f>+IF($C113=0,0,IF($C113=30,(Z66+Z90),IF($C113=60,(SUM(Y66:Z66)+SUM(Y90:Z90)),(SUM(X66:Z66)+SUM(X90:Z90)))))-SUM($D113:Y113)</f>
        <v>0</v>
      </c>
      <c r="AA113" s="48">
        <f>+IF($C113=0,0,IF($C113=30,(AA66+AA90),IF($C113=60,(SUM(Z66:AA66)+SUM(Z90:AA90)),(SUM(Y66:AA66)+SUM(Y90:AA90)))))-SUM($D113:Z113)</f>
        <v>0</v>
      </c>
      <c r="AB113" s="48">
        <f>+IF($C113=0,0,IF($C113=30,(AB66+AB90),IF($C113=60,(SUM(AA66:AB66)+SUM(AA90:AB90)),(SUM(Z66:AB66)+SUM(Z90:AB90)))))-SUM($D113:AA113)</f>
        <v>0</v>
      </c>
      <c r="AC113" s="48">
        <f>+IF($C113=0,0,IF($C113=30,(AC66+AC90),IF($C113=60,(SUM(AB66:AC66)+SUM(AB90:AC90)),(SUM(AA66:AC66)+SUM(AA90:AC90)))))-SUM($D113:AB113)</f>
        <v>0</v>
      </c>
      <c r="AD113" s="48">
        <f>+IF($C113=0,0,IF($C113=30,(AD66+AD90),IF($C113=60,(SUM(AC66:AD66)+SUM(AC90:AD90)),(SUM(AB66:AD66)+SUM(AB90:AD90)))))-SUM($D113:AC113)</f>
        <v>0</v>
      </c>
      <c r="AE113" s="48">
        <f>+IF($C113=0,0,IF($C113=30,(AE66+AE90),IF($C113=60,(SUM(AD66:AE66)+SUM(AD90:AE90)),(SUM(AC66:AE66)+SUM(AC90:AE90)))))-SUM($D113:AD113)</f>
        <v>0</v>
      </c>
      <c r="AF113" s="48">
        <f>+IF($C113=0,0,IF($C113=30,(AF66+AF90),IF($C113=60,(SUM(AE66:AF66)+SUM(AE90:AF90)),(SUM(AD66:AF66)+SUM(AD90:AF90)))))-SUM($D113:AE113)</f>
        <v>0</v>
      </c>
      <c r="AG113" s="48">
        <f>+IF($C113=0,0,IF($C113=30,(AG66+AG90),IF($C113=60,(SUM(AF66:AG66)+SUM(AF90:AG90)),(SUM(AE66:AG66)+SUM(AE90:AG90)))))-SUM($D113:AF113)</f>
        <v>0</v>
      </c>
      <c r="AH113" s="48">
        <f>+IF($C113=0,0,IF($C113=30,(AH66+AH90),IF($C113=60,(SUM(AG66:AH66)+SUM(AG90:AH90)),(SUM(AF66:AH66)+SUM(AF90:AH90)))))-SUM($D113:AG113)</f>
        <v>0</v>
      </c>
      <c r="AI113" s="48">
        <f>+IF($C113=0,0,IF($C113=30,(AI66+AI90),IF($C113=60,(SUM(AH66:AI66)+SUM(AH90:AI90)),(SUM(AG66:AI66)+SUM(AG90:AI90)))))-SUM($D113:AH113)</f>
        <v>0</v>
      </c>
      <c r="AJ113" s="48">
        <f>+IF($C113=0,0,IF($C113=30,(AJ66+AJ90),IF($C113=60,(SUM(AI66:AJ66)+SUM(AI90:AJ90)),(SUM(AH66:AJ66)+SUM(AH90:AJ90)))))-SUM($D113:AI113)</f>
        <v>0</v>
      </c>
      <c r="AK113" s="48">
        <f>+IF($C113=0,0,IF($C113=30,(AK66+AK90),IF($C113=60,(SUM(AJ66:AK66)+SUM(AJ90:AK90)),(SUM(AI66:AK66)+SUM(AI90:AK90)))))-SUM($D113:AJ113)</f>
        <v>0</v>
      </c>
      <c r="AL113" s="48">
        <f>+IF($C113=0,0,IF($C113=30,(AL66+AL90),IF($C113=60,(SUM(AK66:AL66)+SUM(AK90:AL90)),(SUM(AJ66:AL66)+SUM(AJ90:AL90)))))-SUM($D113:AK113)</f>
        <v>0</v>
      </c>
      <c r="AM113" s="48">
        <f>+IF($C113=0,0,IF($C113=30,(AM66+AM90),IF($C113=60,(SUM(AL66:AM66)+SUM(AL90:AM90)),(SUM(AK66:AM66)+SUM(AK90:AM90)))))-SUM($D113:AL113)</f>
        <v>0</v>
      </c>
      <c r="AN113" s="48">
        <f>+IF($C113=0,0,IF($C113=30,(AN66+AN90),IF($C113=60,(SUM(AM66:AN66)+SUM(AM90:AN90)),(SUM(AL66:AN66)+SUM(AL90:AN90)))))-SUM($D113:AM113)</f>
        <v>0</v>
      </c>
      <c r="AO113" s="48">
        <f>+IF($C113=0,0,IF($C113=30,(AO66+AO90),IF($C113=60,(SUM(AN66:AO66)+SUM(AN90:AO90)),(SUM(AM66:AO66)+SUM(AM90:AO90)))))-SUM($D113:AN113)</f>
        <v>0</v>
      </c>
      <c r="AP113" s="48">
        <f>+IF($C113=0,0,IF($C113=30,(AP66+AP90),IF($C113=60,(SUM(AO66:AP66)+SUM(AO90:AP90)),(SUM(AN66:AP66)+SUM(AN90:AP90)))))-SUM($D113:AO113)</f>
        <v>0</v>
      </c>
      <c r="AQ113" s="48">
        <f>+IF($C113=0,0,IF($C113=30,(AQ66+AQ90),IF($C113=60,(SUM(AP66:AQ66)+SUM(AP90:AQ90)),(SUM(AO66:AQ66)+SUM(AO90:AQ90)))))-SUM($D113:AP113)</f>
        <v>0</v>
      </c>
      <c r="AR113" s="48">
        <f>+IF($C113=0,0,IF($C113=30,(AR66+AR90),IF($C113=60,(SUM(AQ66:AR66)+SUM(AQ90:AR90)),(SUM(AP66:AR66)+SUM(AP90:AR90)))))-SUM($D113:AQ113)</f>
        <v>0</v>
      </c>
      <c r="AS113" s="48">
        <f>+IF($C113=0,0,IF($C113=30,(AS66+AS90),IF($C113=60,(SUM(AR66:AS66)+SUM(AR90:AS90)),(SUM(AQ66:AS66)+SUM(AQ90:AS90)))))-SUM($D113:AR113)</f>
        <v>0</v>
      </c>
      <c r="AT113" s="48">
        <f>+IF($C113=0,0,IF($C113=30,(AT66+AT90),IF($C113=60,(SUM(AS66:AT66)+SUM(AS90:AT90)),(SUM(AR66:AT66)+SUM(AR90:AT90)))))-SUM($D113:AS113)</f>
        <v>0</v>
      </c>
      <c r="AU113" s="48">
        <f>+IF($C113=0,0,IF($C113=30,(AU66+AU90),IF($C113=60,(SUM(AT66:AU66)+SUM(AT90:AU90)),(SUM(AS66:AU66)+SUM(AS90:AU90)))))-SUM($D113:AT113)</f>
        <v>0</v>
      </c>
      <c r="AV113" s="48">
        <f>+IF($C113=0,0,IF($C113=30,(AV66+AV90),IF($C113=60,(SUM(AU66:AV66)+SUM(AU90:AV90)),(SUM(AT66:AV66)+SUM(AT90:AV90)))))-SUM($D113:AU113)</f>
        <v>0</v>
      </c>
      <c r="AW113" s="48">
        <f>+IF($C113=0,0,IF($C113=30,(AW66+AW90),IF($C113=60,(SUM(AV66:AW66)+SUM(AV90:AW90)),(SUM(AU66:AW66)+SUM(AU90:AW90)))))-SUM($D113:AV113)</f>
        <v>0</v>
      </c>
      <c r="AX113" s="48">
        <f>+IF($C113=0,0,IF($C113=30,(AX66+AX90),IF($C113=60,(SUM(AW66:AX66)+SUM(AW90:AX90)),(SUM(AV66:AX66)+SUM(AV90:AX90)))))-SUM($D113:AW113)</f>
        <v>0</v>
      </c>
      <c r="AY113" s="48">
        <f>+IF($C113=0,0,IF($C113=30,(AY66+AY90),IF($C113=60,(SUM(AX66:AY66)+SUM(AX90:AY90)),(SUM(AW66:AY66)+SUM(AW90:AY90)))))-SUM($D113:AX113)</f>
        <v>0</v>
      </c>
    </row>
    <row r="114" spans="1:130" x14ac:dyDescent="0.25">
      <c r="B114" t="str">
        <f t="shared" si="37"/>
        <v>Prodotto 19</v>
      </c>
      <c r="C114" s="47">
        <v>30</v>
      </c>
      <c r="D114" s="48">
        <f t="shared" si="38"/>
        <v>21960</v>
      </c>
      <c r="E114" s="48">
        <f t="shared" si="39"/>
        <v>-14640</v>
      </c>
      <c r="F114" s="48">
        <f>+IF($C114=0,0,IF($C114=30,(F67+F91),IF($C114=60,(SUM(E67:F67)+SUM(E91:F91)),(SUM(D67:F67)+SUM(D91:F91)))))-SUM($D114:E114)</f>
        <v>0</v>
      </c>
      <c r="G114" s="48">
        <f>+IF($C114=0,0,IF($C114=30,(G67+G91),IF($C114=60,(SUM(F67:G67)+SUM(F91:G91)),(SUM(E67:G67)+SUM(E91:G91)))))-SUM($D114:F114)</f>
        <v>0</v>
      </c>
      <c r="H114" s="48">
        <f>+IF($C114=0,0,IF($C114=30,(H67+H91),IF($C114=60,(SUM(G67:H67)+SUM(G91:H91)),(SUM(F67:H67)+SUM(F91:H91)))))-SUM($D114:G114)</f>
        <v>0</v>
      </c>
      <c r="I114" s="48">
        <f>+IF($C114=0,0,IF($C114=30,(I67+I91),IF($C114=60,(SUM(H67:I67)+SUM(H91:I91)),(SUM(G67:I67)+SUM(G91:I91)))))-SUM($D114:H114)</f>
        <v>0</v>
      </c>
      <c r="J114" s="48">
        <f>+IF($C114=0,0,IF($C114=30,(J67+J91),IF($C114=60,(SUM(I67:J67)+SUM(I91:J91)),(SUM(H67:J67)+SUM(H91:J91)))))-SUM($D114:I114)</f>
        <v>0</v>
      </c>
      <c r="K114" s="48">
        <f>+IF($C114=0,0,IF($C114=30,(K67+K91),IF($C114=60,(SUM(J67:K67)+SUM(J91:K91)),(SUM(I67:K67)+SUM(I91:K91)))))-SUM($D114:J114)</f>
        <v>0</v>
      </c>
      <c r="L114" s="48">
        <f>+IF($C114=0,0,IF($C114=30,(L67+L91),IF($C114=60,(SUM(K67:L67)+SUM(K91:L91)),(SUM(J67:L67)+SUM(J91:L91)))))-SUM($D114:K114)</f>
        <v>0</v>
      </c>
      <c r="M114" s="48">
        <f>+IF($C114=0,0,IF($C114=30,(M67+M91),IF($C114=60,(SUM(L67:M67)+SUM(L91:M91)),(SUM(K67:M67)+SUM(K91:M91)))))-SUM($D114:L114)</f>
        <v>0</v>
      </c>
      <c r="N114" s="48">
        <f>+IF($C114=0,0,IF($C114=30,(N67+N91),IF($C114=60,(SUM(M67:N67)+SUM(M91:N91)),(SUM(L67:N67)+SUM(L91:N91)))))-SUM($D114:M114)</f>
        <v>0</v>
      </c>
      <c r="O114" s="48">
        <f>+IF($C114=0,0,IF($C114=30,(O67+O91),IF($C114=60,(SUM(N67:O67)+SUM(N91:O91)),(SUM(M67:O67)+SUM(M91:O91)))))-SUM($D114:N114)</f>
        <v>0</v>
      </c>
      <c r="P114" s="48">
        <f>+IF($C114=0,0,IF($C114=30,(P67+P91),IF($C114=60,(SUM(O67:P67)+SUM(O91:P91)),(SUM(N67:P67)+SUM(N91:P91)))))-SUM($D114:O114)</f>
        <v>0</v>
      </c>
      <c r="Q114" s="48">
        <f>+IF($C114=0,0,IF($C114=30,(Q67+Q91),IF($C114=60,(SUM(P67:Q67)+SUM(P91:Q91)),(SUM(O67:Q67)+SUM(O91:Q91)))))-SUM($D114:P114)</f>
        <v>0</v>
      </c>
      <c r="R114" s="48">
        <f>+IF($C114=0,0,IF($C114=30,(R67+R91),IF($C114=60,(SUM(Q67:R67)+SUM(Q91:R91)),(SUM(P67:R67)+SUM(P91:R91)))))-SUM($D114:Q114)</f>
        <v>0</v>
      </c>
      <c r="S114" s="48">
        <f>+IF($C114=0,0,IF($C114=30,(S67+S91),IF($C114=60,(SUM(R67:S67)+SUM(R91:S91)),(SUM(Q67:S67)+SUM(Q91:S91)))))-SUM($D114:R114)</f>
        <v>0</v>
      </c>
      <c r="T114" s="48">
        <f>+IF($C114=0,0,IF($C114=30,(T67+T91),IF($C114=60,(SUM(S67:T67)+SUM(S91:T91)),(SUM(R67:T67)+SUM(R91:T91)))))-SUM($D114:S114)</f>
        <v>0</v>
      </c>
      <c r="U114" s="48">
        <f>+IF($C114=0,0,IF($C114=30,(U67+U91),IF($C114=60,(SUM(T67:U67)+SUM(T91:U91)),(SUM(S67:U67)+SUM(S91:U91)))))-SUM($D114:T114)</f>
        <v>0</v>
      </c>
      <c r="V114" s="48">
        <f>+IF($C114=0,0,IF($C114=30,(V67+V91),IF($C114=60,(SUM(U67:V67)+SUM(U91:V91)),(SUM(T67:V67)+SUM(T91:V91)))))-SUM($D114:U114)</f>
        <v>0</v>
      </c>
      <c r="W114" s="48">
        <f>+IF($C114=0,0,IF($C114=30,(W67+W91),IF($C114=60,(SUM(V67:W67)+SUM(V91:W91)),(SUM(U67:W67)+SUM(U91:W91)))))-SUM($D114:V114)</f>
        <v>0</v>
      </c>
      <c r="X114" s="48">
        <f>+IF($C114=0,0,IF($C114=30,(X67+X91),IF($C114=60,(SUM(W67:X67)+SUM(W91:X91)),(SUM(V67:X67)+SUM(V91:X91)))))-SUM($D114:W114)</f>
        <v>0</v>
      </c>
      <c r="Y114" s="48">
        <f>+IF($C114=0,0,IF($C114=30,(Y67+Y91),IF($C114=60,(SUM(X67:Y67)+SUM(X91:Y91)),(SUM(W67:Y67)+SUM(W91:Y91)))))-SUM($D114:X114)</f>
        <v>0</v>
      </c>
      <c r="Z114" s="48">
        <f>+IF($C114=0,0,IF($C114=30,(Z67+Z91),IF($C114=60,(SUM(Y67:Z67)+SUM(Y91:Z91)),(SUM(X67:Z67)+SUM(X91:Z91)))))-SUM($D114:Y114)</f>
        <v>0</v>
      </c>
      <c r="AA114" s="48">
        <f>+IF($C114=0,0,IF($C114=30,(AA67+AA91),IF($C114=60,(SUM(Z67:AA67)+SUM(Z91:AA91)),(SUM(Y67:AA67)+SUM(Y91:AA91)))))-SUM($D114:Z114)</f>
        <v>0</v>
      </c>
      <c r="AB114" s="48">
        <f>+IF($C114=0,0,IF($C114=30,(AB67+AB91),IF($C114=60,(SUM(AA67:AB67)+SUM(AA91:AB91)),(SUM(Z67:AB67)+SUM(Z91:AB91)))))-SUM($D114:AA114)</f>
        <v>0</v>
      </c>
      <c r="AC114" s="48">
        <f>+IF($C114=0,0,IF($C114=30,(AC67+AC91),IF($C114=60,(SUM(AB67:AC67)+SUM(AB91:AC91)),(SUM(AA67:AC67)+SUM(AA91:AC91)))))-SUM($D114:AB114)</f>
        <v>0</v>
      </c>
      <c r="AD114" s="48">
        <f>+IF($C114=0,0,IF($C114=30,(AD67+AD91),IF($C114=60,(SUM(AC67:AD67)+SUM(AC91:AD91)),(SUM(AB67:AD67)+SUM(AB91:AD91)))))-SUM($D114:AC114)</f>
        <v>0</v>
      </c>
      <c r="AE114" s="48">
        <f>+IF($C114=0,0,IF($C114=30,(AE67+AE91),IF($C114=60,(SUM(AD67:AE67)+SUM(AD91:AE91)),(SUM(AC67:AE67)+SUM(AC91:AE91)))))-SUM($D114:AD114)</f>
        <v>0</v>
      </c>
      <c r="AF114" s="48">
        <f>+IF($C114=0,0,IF($C114=30,(AF67+AF91),IF($C114=60,(SUM(AE67:AF67)+SUM(AE91:AF91)),(SUM(AD67:AF67)+SUM(AD91:AF91)))))-SUM($D114:AE114)</f>
        <v>0</v>
      </c>
      <c r="AG114" s="48">
        <f>+IF($C114=0,0,IF($C114=30,(AG67+AG91),IF($C114=60,(SUM(AF67:AG67)+SUM(AF91:AG91)),(SUM(AE67:AG67)+SUM(AE91:AG91)))))-SUM($D114:AF114)</f>
        <v>0</v>
      </c>
      <c r="AH114" s="48">
        <f>+IF($C114=0,0,IF($C114=30,(AH67+AH91),IF($C114=60,(SUM(AG67:AH67)+SUM(AG91:AH91)),(SUM(AF67:AH67)+SUM(AF91:AH91)))))-SUM($D114:AG114)</f>
        <v>0</v>
      </c>
      <c r="AI114" s="48">
        <f>+IF($C114=0,0,IF($C114=30,(AI67+AI91),IF($C114=60,(SUM(AH67:AI67)+SUM(AH91:AI91)),(SUM(AG67:AI67)+SUM(AG91:AI91)))))-SUM($D114:AH114)</f>
        <v>0</v>
      </c>
      <c r="AJ114" s="48">
        <f>+IF($C114=0,0,IF($C114=30,(AJ67+AJ91),IF($C114=60,(SUM(AI67:AJ67)+SUM(AI91:AJ91)),(SUM(AH67:AJ67)+SUM(AH91:AJ91)))))-SUM($D114:AI114)</f>
        <v>0</v>
      </c>
      <c r="AK114" s="48">
        <f>+IF($C114=0,0,IF($C114=30,(AK67+AK91),IF($C114=60,(SUM(AJ67:AK67)+SUM(AJ91:AK91)),(SUM(AI67:AK67)+SUM(AI91:AK91)))))-SUM($D114:AJ114)</f>
        <v>0</v>
      </c>
      <c r="AL114" s="48">
        <f>+IF($C114=0,0,IF($C114=30,(AL67+AL91),IF($C114=60,(SUM(AK67:AL67)+SUM(AK91:AL91)),(SUM(AJ67:AL67)+SUM(AJ91:AL91)))))-SUM($D114:AK114)</f>
        <v>0</v>
      </c>
      <c r="AM114" s="48">
        <f>+IF($C114=0,0,IF($C114=30,(AM67+AM91),IF($C114=60,(SUM(AL67:AM67)+SUM(AL91:AM91)),(SUM(AK67:AM67)+SUM(AK91:AM91)))))-SUM($D114:AL114)</f>
        <v>0</v>
      </c>
      <c r="AN114" s="48">
        <f>+IF($C114=0,0,IF($C114=30,(AN67+AN91),IF($C114=60,(SUM(AM67:AN67)+SUM(AM91:AN91)),(SUM(AL67:AN67)+SUM(AL91:AN91)))))-SUM($D114:AM114)</f>
        <v>0</v>
      </c>
      <c r="AO114" s="48">
        <f>+IF($C114=0,0,IF($C114=30,(AO67+AO91),IF($C114=60,(SUM(AN67:AO67)+SUM(AN91:AO91)),(SUM(AM67:AO67)+SUM(AM91:AO91)))))-SUM($D114:AN114)</f>
        <v>0</v>
      </c>
      <c r="AP114" s="48">
        <f>+IF($C114=0,0,IF($C114=30,(AP67+AP91),IF($C114=60,(SUM(AO67:AP67)+SUM(AO91:AP91)),(SUM(AN67:AP67)+SUM(AN91:AP91)))))-SUM($D114:AO114)</f>
        <v>0</v>
      </c>
      <c r="AQ114" s="48">
        <f>+IF($C114=0,0,IF($C114=30,(AQ67+AQ91),IF($C114=60,(SUM(AP67:AQ67)+SUM(AP91:AQ91)),(SUM(AO67:AQ67)+SUM(AO91:AQ91)))))-SUM($D114:AP114)</f>
        <v>0</v>
      </c>
      <c r="AR114" s="48">
        <f>+IF($C114=0,0,IF($C114=30,(AR67+AR91),IF($C114=60,(SUM(AQ67:AR67)+SUM(AQ91:AR91)),(SUM(AP67:AR67)+SUM(AP91:AR91)))))-SUM($D114:AQ114)</f>
        <v>0</v>
      </c>
      <c r="AS114" s="48">
        <f>+IF($C114=0,0,IF($C114=30,(AS67+AS91),IF($C114=60,(SUM(AR67:AS67)+SUM(AR91:AS91)),(SUM(AQ67:AS67)+SUM(AQ91:AS91)))))-SUM($D114:AR114)</f>
        <v>0</v>
      </c>
      <c r="AT114" s="48">
        <f>+IF($C114=0,0,IF($C114=30,(AT67+AT91),IF($C114=60,(SUM(AS67:AT67)+SUM(AS91:AT91)),(SUM(AR67:AT67)+SUM(AR91:AT91)))))-SUM($D114:AS114)</f>
        <v>0</v>
      </c>
      <c r="AU114" s="48">
        <f>+IF($C114=0,0,IF($C114=30,(AU67+AU91),IF($C114=60,(SUM(AT67:AU67)+SUM(AT91:AU91)),(SUM(AS67:AU67)+SUM(AS91:AU91)))))-SUM($D114:AT114)</f>
        <v>0</v>
      </c>
      <c r="AV114" s="48">
        <f>+IF($C114=0,0,IF($C114=30,(AV67+AV91),IF($C114=60,(SUM(AU67:AV67)+SUM(AU91:AV91)),(SUM(AT67:AV67)+SUM(AT91:AV91)))))-SUM($D114:AU114)</f>
        <v>0</v>
      </c>
      <c r="AW114" s="48">
        <f>+IF($C114=0,0,IF($C114=30,(AW67+AW91),IF($C114=60,(SUM(AV67:AW67)+SUM(AV91:AW91)),(SUM(AU67:AW67)+SUM(AU91:AW91)))))-SUM($D114:AV114)</f>
        <v>0</v>
      </c>
      <c r="AX114" s="48">
        <f>+IF($C114=0,0,IF($C114=30,(AX67+AX91),IF($C114=60,(SUM(AW67:AX67)+SUM(AW91:AX91)),(SUM(AV67:AX67)+SUM(AV91:AX91)))))-SUM($D114:AW114)</f>
        <v>0</v>
      </c>
      <c r="AY114" s="48">
        <f>+IF($C114=0,0,IF($C114=30,(AY67+AY91),IF($C114=60,(SUM(AX67:AY67)+SUM(AX91:AY91)),(SUM(AW67:AY67)+SUM(AW91:AY91)))))-SUM($D114:AX114)</f>
        <v>0</v>
      </c>
    </row>
    <row r="115" spans="1:130" x14ac:dyDescent="0.25">
      <c r="B115" t="str">
        <f t="shared" si="37"/>
        <v>Prodotto 20</v>
      </c>
      <c r="C115" s="47">
        <v>30</v>
      </c>
      <c r="D115" s="48">
        <f t="shared" si="38"/>
        <v>21960</v>
      </c>
      <c r="E115" s="48">
        <f t="shared" si="39"/>
        <v>-14640</v>
      </c>
      <c r="F115" s="48">
        <f>+IF($C115=0,0,IF($C115=30,(F68+F92),IF($C115=60,(SUM(E68:F68)+SUM(E92:F92)),(SUM(D68:F68)+SUM(D92:F92)))))-SUM($D115:E115)</f>
        <v>0</v>
      </c>
      <c r="G115" s="48">
        <f>+IF($C115=0,0,IF($C115=30,(G68+G92),IF($C115=60,(SUM(F68:G68)+SUM(F92:G92)),(SUM(E68:G68)+SUM(E92:G92)))))-SUM($D115:F115)</f>
        <v>0</v>
      </c>
      <c r="H115" s="48">
        <f>+IF($C115=0,0,IF($C115=30,(H68+H92),IF($C115=60,(SUM(G68:H68)+SUM(G92:H92)),(SUM(F68:H68)+SUM(F92:H92)))))-SUM($D115:G115)</f>
        <v>0</v>
      </c>
      <c r="I115" s="48">
        <f>+IF($C115=0,0,IF($C115=30,(I68+I92),IF($C115=60,(SUM(H68:I68)+SUM(H92:I92)),(SUM(G68:I68)+SUM(G92:I92)))))-SUM($D115:H115)</f>
        <v>0</v>
      </c>
      <c r="J115" s="48">
        <f>+IF($C115=0,0,IF($C115=30,(J68+J92),IF($C115=60,(SUM(I68:J68)+SUM(I92:J92)),(SUM(H68:J68)+SUM(H92:J92)))))-SUM($D115:I115)</f>
        <v>0</v>
      </c>
      <c r="K115" s="48">
        <f>+IF($C115=0,0,IF($C115=30,(K68+K92),IF($C115=60,(SUM(J68:K68)+SUM(J92:K92)),(SUM(I68:K68)+SUM(I92:K92)))))-SUM($D115:J115)</f>
        <v>0</v>
      </c>
      <c r="L115" s="48">
        <f>+IF($C115=0,0,IF($C115=30,(L68+L92),IF($C115=60,(SUM(K68:L68)+SUM(K92:L92)),(SUM(J68:L68)+SUM(J92:L92)))))-SUM($D115:K115)</f>
        <v>0</v>
      </c>
      <c r="M115" s="48">
        <f>+IF($C115=0,0,IF($C115=30,(M68+M92),IF($C115=60,(SUM(L68:M68)+SUM(L92:M92)),(SUM(K68:M68)+SUM(K92:M92)))))-SUM($D115:L115)</f>
        <v>0</v>
      </c>
      <c r="N115" s="48">
        <f>+IF($C115=0,0,IF($C115=30,(N68+N92),IF($C115=60,(SUM(M68:N68)+SUM(M92:N92)),(SUM(L68:N68)+SUM(L92:N92)))))-SUM($D115:M115)</f>
        <v>0</v>
      </c>
      <c r="O115" s="48">
        <f>+IF($C115=0,0,IF($C115=30,(O68+O92),IF($C115=60,(SUM(N68:O68)+SUM(N92:O92)),(SUM(M68:O68)+SUM(M92:O92)))))-SUM($D115:N115)</f>
        <v>0</v>
      </c>
      <c r="P115" s="48">
        <f>+IF($C115=0,0,IF($C115=30,(P68+P92),IF($C115=60,(SUM(O68:P68)+SUM(O92:P92)),(SUM(N68:P68)+SUM(N92:P92)))))-SUM($D115:O115)</f>
        <v>0</v>
      </c>
      <c r="Q115" s="48">
        <f>+IF($C115=0,0,IF($C115=30,(Q68+Q92),IF($C115=60,(SUM(P68:Q68)+SUM(P92:Q92)),(SUM(O68:Q68)+SUM(O92:Q92)))))-SUM($D115:P115)</f>
        <v>0</v>
      </c>
      <c r="R115" s="48">
        <f>+IF($C115=0,0,IF($C115=30,(R68+R92),IF($C115=60,(SUM(Q68:R68)+SUM(Q92:R92)),(SUM(P68:R68)+SUM(P92:R92)))))-SUM($D115:Q115)</f>
        <v>0</v>
      </c>
      <c r="S115" s="48">
        <f>+IF($C115=0,0,IF($C115=30,(S68+S92),IF($C115=60,(SUM(R68:S68)+SUM(R92:S92)),(SUM(Q68:S68)+SUM(Q92:S92)))))-SUM($D115:R115)</f>
        <v>0</v>
      </c>
      <c r="T115" s="48">
        <f>+IF($C115=0,0,IF($C115=30,(T68+T92),IF($C115=60,(SUM(S68:T68)+SUM(S92:T92)),(SUM(R68:T68)+SUM(R92:T92)))))-SUM($D115:S115)</f>
        <v>0</v>
      </c>
      <c r="U115" s="48">
        <f>+IF($C115=0,0,IF($C115=30,(U68+U92),IF($C115=60,(SUM(T68:U68)+SUM(T92:U92)),(SUM(S68:U68)+SUM(S92:U92)))))-SUM($D115:T115)</f>
        <v>0</v>
      </c>
      <c r="V115" s="48">
        <f>+IF($C115=0,0,IF($C115=30,(V68+V92),IF($C115=60,(SUM(U68:V68)+SUM(U92:V92)),(SUM(T68:V68)+SUM(T92:V92)))))-SUM($D115:U115)</f>
        <v>0</v>
      </c>
      <c r="W115" s="48">
        <f>+IF($C115=0,0,IF($C115=30,(W68+W92),IF($C115=60,(SUM(V68:W68)+SUM(V92:W92)),(SUM(U68:W68)+SUM(U92:W92)))))-SUM($D115:V115)</f>
        <v>0</v>
      </c>
      <c r="X115" s="48">
        <f>+IF($C115=0,0,IF($C115=30,(X68+X92),IF($C115=60,(SUM(W68:X68)+SUM(W92:X92)),(SUM(V68:X68)+SUM(V92:X92)))))-SUM($D115:W115)</f>
        <v>0</v>
      </c>
      <c r="Y115" s="48">
        <f>+IF($C115=0,0,IF($C115=30,(Y68+Y92),IF($C115=60,(SUM(X68:Y68)+SUM(X92:Y92)),(SUM(W68:Y68)+SUM(W92:Y92)))))-SUM($D115:X115)</f>
        <v>0</v>
      </c>
      <c r="Z115" s="48">
        <f>+IF($C115=0,0,IF($C115=30,(Z68+Z92),IF($C115=60,(SUM(Y68:Z68)+SUM(Y92:Z92)),(SUM(X68:Z68)+SUM(X92:Z92)))))-SUM($D115:Y115)</f>
        <v>0</v>
      </c>
      <c r="AA115" s="48">
        <f>+IF($C115=0,0,IF($C115=30,(AA68+AA92),IF($C115=60,(SUM(Z68:AA68)+SUM(Z92:AA92)),(SUM(Y68:AA68)+SUM(Y92:AA92)))))-SUM($D115:Z115)</f>
        <v>0</v>
      </c>
      <c r="AB115" s="48">
        <f>+IF($C115=0,0,IF($C115=30,(AB68+AB92),IF($C115=60,(SUM(AA68:AB68)+SUM(AA92:AB92)),(SUM(Z68:AB68)+SUM(Z92:AB92)))))-SUM($D115:AA115)</f>
        <v>0</v>
      </c>
      <c r="AC115" s="48">
        <f>+IF($C115=0,0,IF($C115=30,(AC68+AC92),IF($C115=60,(SUM(AB68:AC68)+SUM(AB92:AC92)),(SUM(AA68:AC68)+SUM(AA92:AC92)))))-SUM($D115:AB115)</f>
        <v>0</v>
      </c>
      <c r="AD115" s="48">
        <f>+IF($C115=0,0,IF($C115=30,(AD68+AD92),IF($C115=60,(SUM(AC68:AD68)+SUM(AC92:AD92)),(SUM(AB68:AD68)+SUM(AB92:AD92)))))-SUM($D115:AC115)</f>
        <v>0</v>
      </c>
      <c r="AE115" s="48">
        <f>+IF($C115=0,0,IF($C115=30,(AE68+AE92),IF($C115=60,(SUM(AD68:AE68)+SUM(AD92:AE92)),(SUM(AC68:AE68)+SUM(AC92:AE92)))))-SUM($D115:AD115)</f>
        <v>0</v>
      </c>
      <c r="AF115" s="48">
        <f>+IF($C115=0,0,IF($C115=30,(AF68+AF92),IF($C115=60,(SUM(AE68:AF68)+SUM(AE92:AF92)),(SUM(AD68:AF68)+SUM(AD92:AF92)))))-SUM($D115:AE115)</f>
        <v>0</v>
      </c>
      <c r="AG115" s="48">
        <f>+IF($C115=0,0,IF($C115=30,(AG68+AG92),IF($C115=60,(SUM(AF68:AG68)+SUM(AF92:AG92)),(SUM(AE68:AG68)+SUM(AE92:AG92)))))-SUM($D115:AF115)</f>
        <v>0</v>
      </c>
      <c r="AH115" s="48">
        <f>+IF($C115=0,0,IF($C115=30,(AH68+AH92),IF($C115=60,(SUM(AG68:AH68)+SUM(AG92:AH92)),(SUM(AF68:AH68)+SUM(AF92:AH92)))))-SUM($D115:AG115)</f>
        <v>0</v>
      </c>
      <c r="AI115" s="48">
        <f>+IF($C115=0,0,IF($C115=30,(AI68+AI92),IF($C115=60,(SUM(AH68:AI68)+SUM(AH92:AI92)),(SUM(AG68:AI68)+SUM(AG92:AI92)))))-SUM($D115:AH115)</f>
        <v>0</v>
      </c>
      <c r="AJ115" s="48">
        <f>+IF($C115=0,0,IF($C115=30,(AJ68+AJ92),IF($C115=60,(SUM(AI68:AJ68)+SUM(AI92:AJ92)),(SUM(AH68:AJ68)+SUM(AH92:AJ92)))))-SUM($D115:AI115)</f>
        <v>0</v>
      </c>
      <c r="AK115" s="48">
        <f>+IF($C115=0,0,IF($C115=30,(AK68+AK92),IF($C115=60,(SUM(AJ68:AK68)+SUM(AJ92:AK92)),(SUM(AI68:AK68)+SUM(AI92:AK92)))))-SUM($D115:AJ115)</f>
        <v>0</v>
      </c>
      <c r="AL115" s="48">
        <f>+IF($C115=0,0,IF($C115=30,(AL68+AL92),IF($C115=60,(SUM(AK68:AL68)+SUM(AK92:AL92)),(SUM(AJ68:AL68)+SUM(AJ92:AL92)))))-SUM($D115:AK115)</f>
        <v>0</v>
      </c>
      <c r="AM115" s="48">
        <f>+IF($C115=0,0,IF($C115=30,(AM68+AM92),IF($C115=60,(SUM(AL68:AM68)+SUM(AL92:AM92)),(SUM(AK68:AM68)+SUM(AK92:AM92)))))-SUM($D115:AL115)</f>
        <v>0</v>
      </c>
      <c r="AN115" s="48">
        <f>+IF($C115=0,0,IF($C115=30,(AN68+AN92),IF($C115=60,(SUM(AM68:AN68)+SUM(AM92:AN92)),(SUM(AL68:AN68)+SUM(AL92:AN92)))))-SUM($D115:AM115)</f>
        <v>0</v>
      </c>
      <c r="AO115" s="48">
        <f>+IF($C115=0,0,IF($C115=30,(AO68+AO92),IF($C115=60,(SUM(AN68:AO68)+SUM(AN92:AO92)),(SUM(AM68:AO68)+SUM(AM92:AO92)))))-SUM($D115:AN115)</f>
        <v>0</v>
      </c>
      <c r="AP115" s="48">
        <f>+IF($C115=0,0,IF($C115=30,(AP68+AP92),IF($C115=60,(SUM(AO68:AP68)+SUM(AO92:AP92)),(SUM(AN68:AP68)+SUM(AN92:AP92)))))-SUM($D115:AO115)</f>
        <v>0</v>
      </c>
      <c r="AQ115" s="48">
        <f>+IF($C115=0,0,IF($C115=30,(AQ68+AQ92),IF($C115=60,(SUM(AP68:AQ68)+SUM(AP92:AQ92)),(SUM(AO68:AQ68)+SUM(AO92:AQ92)))))-SUM($D115:AP115)</f>
        <v>0</v>
      </c>
      <c r="AR115" s="48">
        <f>+IF($C115=0,0,IF($C115=30,(AR68+AR92),IF($C115=60,(SUM(AQ68:AR68)+SUM(AQ92:AR92)),(SUM(AP68:AR68)+SUM(AP92:AR92)))))-SUM($D115:AQ115)</f>
        <v>0</v>
      </c>
      <c r="AS115" s="48">
        <f>+IF($C115=0,0,IF($C115=30,(AS68+AS92),IF($C115=60,(SUM(AR68:AS68)+SUM(AR92:AS92)),(SUM(AQ68:AS68)+SUM(AQ92:AS92)))))-SUM($D115:AR115)</f>
        <v>0</v>
      </c>
      <c r="AT115" s="48">
        <f>+IF($C115=0,0,IF($C115=30,(AT68+AT92),IF($C115=60,(SUM(AS68:AT68)+SUM(AS92:AT92)),(SUM(AR68:AT68)+SUM(AR92:AT92)))))-SUM($D115:AS115)</f>
        <v>0</v>
      </c>
      <c r="AU115" s="48">
        <f>+IF($C115=0,0,IF($C115=30,(AU68+AU92),IF($C115=60,(SUM(AT68:AU68)+SUM(AT92:AU92)),(SUM(AS68:AU68)+SUM(AS92:AU92)))))-SUM($D115:AT115)</f>
        <v>0</v>
      </c>
      <c r="AV115" s="48">
        <f>+IF($C115=0,0,IF($C115=30,(AV68+AV92),IF($C115=60,(SUM(AU68:AV68)+SUM(AU92:AV92)),(SUM(AT68:AV68)+SUM(AT92:AV92)))))-SUM($D115:AU115)</f>
        <v>0</v>
      </c>
      <c r="AW115" s="48">
        <f>+IF($C115=0,0,IF($C115=30,(AW68+AW92),IF($C115=60,(SUM(AV68:AW68)+SUM(AV92:AW92)),(SUM(AU68:AW68)+SUM(AU92:AW92)))))-SUM($D115:AV115)</f>
        <v>0</v>
      </c>
      <c r="AX115" s="48">
        <f>+IF($C115=0,0,IF($C115=30,(AX68+AX92),IF($C115=60,(SUM(AW68:AX68)+SUM(AW92:AX92)),(SUM(AV68:AX68)+SUM(AV92:AX92)))))-SUM($D115:AW115)</f>
        <v>0</v>
      </c>
      <c r="AY115" s="48">
        <f>+IF($C115=0,0,IF($C115=30,(AY68+AY92),IF($C115=60,(SUM(AX68:AY68)+SUM(AX92:AY92)),(SUM(AW68:AY68)+SUM(AW92:AY92)))))-SUM($D115:AX115)</f>
        <v>0</v>
      </c>
    </row>
    <row r="116" spans="1:130" s="56" customFormat="1" x14ac:dyDescent="0.25">
      <c r="A116"/>
      <c r="B116" s="5" t="s">
        <v>217</v>
      </c>
      <c r="C116" s="5"/>
      <c r="D116" s="55">
        <f>SUM(D96:D115)</f>
        <v>431880</v>
      </c>
      <c r="E116" s="55">
        <f>SUM(E96:E115)</f>
        <v>-263520</v>
      </c>
      <c r="F116" s="55">
        <f t="shared" ref="F116:AY116" si="40">SUM(F96:F115)</f>
        <v>-36600</v>
      </c>
      <c r="G116" s="55">
        <f t="shared" si="40"/>
        <v>102480</v>
      </c>
      <c r="H116" s="55">
        <f t="shared" si="40"/>
        <v>-146400</v>
      </c>
      <c r="I116" s="55">
        <f t="shared" si="40"/>
        <v>58560</v>
      </c>
      <c r="J116" s="55">
        <f t="shared" si="40"/>
        <v>0</v>
      </c>
      <c r="K116" s="55">
        <f t="shared" si="40"/>
        <v>0</v>
      </c>
      <c r="L116" s="55">
        <f t="shared" si="40"/>
        <v>0</v>
      </c>
      <c r="M116" s="55">
        <f t="shared" si="40"/>
        <v>0</v>
      </c>
      <c r="N116" s="55">
        <f t="shared" si="40"/>
        <v>0</v>
      </c>
      <c r="O116" s="55">
        <f t="shared" si="40"/>
        <v>0</v>
      </c>
      <c r="P116" s="55">
        <f t="shared" si="40"/>
        <v>0</v>
      </c>
      <c r="Q116" s="55">
        <f t="shared" si="40"/>
        <v>0</v>
      </c>
      <c r="R116" s="55">
        <f t="shared" si="40"/>
        <v>0</v>
      </c>
      <c r="S116" s="55">
        <f t="shared" si="40"/>
        <v>0</v>
      </c>
      <c r="T116" s="55">
        <f t="shared" si="40"/>
        <v>0</v>
      </c>
      <c r="U116" s="55">
        <f t="shared" si="40"/>
        <v>0</v>
      </c>
      <c r="V116" s="55">
        <f t="shared" si="40"/>
        <v>0</v>
      </c>
      <c r="W116" s="55">
        <f t="shared" si="40"/>
        <v>0</v>
      </c>
      <c r="X116" s="55">
        <f t="shared" si="40"/>
        <v>0</v>
      </c>
      <c r="Y116" s="55">
        <f t="shared" si="40"/>
        <v>0</v>
      </c>
      <c r="Z116" s="55">
        <f t="shared" si="40"/>
        <v>0</v>
      </c>
      <c r="AA116" s="55">
        <f t="shared" si="40"/>
        <v>0</v>
      </c>
      <c r="AB116" s="55">
        <f t="shared" si="40"/>
        <v>0</v>
      </c>
      <c r="AC116" s="55">
        <f t="shared" si="40"/>
        <v>0</v>
      </c>
      <c r="AD116" s="55">
        <f t="shared" si="40"/>
        <v>0</v>
      </c>
      <c r="AE116" s="55">
        <f t="shared" si="40"/>
        <v>0</v>
      </c>
      <c r="AF116" s="55">
        <f t="shared" si="40"/>
        <v>0</v>
      </c>
      <c r="AG116" s="55">
        <f t="shared" si="40"/>
        <v>0</v>
      </c>
      <c r="AH116" s="55">
        <f t="shared" si="40"/>
        <v>0</v>
      </c>
      <c r="AI116" s="55">
        <f t="shared" si="40"/>
        <v>0</v>
      </c>
      <c r="AJ116" s="55">
        <f t="shared" si="40"/>
        <v>0</v>
      </c>
      <c r="AK116" s="55">
        <f t="shared" si="40"/>
        <v>0</v>
      </c>
      <c r="AL116" s="55">
        <f t="shared" si="40"/>
        <v>0</v>
      </c>
      <c r="AM116" s="55">
        <f t="shared" si="40"/>
        <v>0</v>
      </c>
      <c r="AN116" s="55">
        <f t="shared" si="40"/>
        <v>0</v>
      </c>
      <c r="AO116" s="55">
        <f t="shared" si="40"/>
        <v>0</v>
      </c>
      <c r="AP116" s="55">
        <f t="shared" si="40"/>
        <v>0</v>
      </c>
      <c r="AQ116" s="55">
        <f t="shared" si="40"/>
        <v>0</v>
      </c>
      <c r="AR116" s="55">
        <f t="shared" si="40"/>
        <v>0</v>
      </c>
      <c r="AS116" s="55">
        <f t="shared" si="40"/>
        <v>0</v>
      </c>
      <c r="AT116" s="55">
        <f t="shared" si="40"/>
        <v>0</v>
      </c>
      <c r="AU116" s="55">
        <f t="shared" si="40"/>
        <v>0</v>
      </c>
      <c r="AV116" s="55">
        <f t="shared" si="40"/>
        <v>0</v>
      </c>
      <c r="AW116" s="55">
        <f t="shared" si="40"/>
        <v>0</v>
      </c>
      <c r="AX116" s="55">
        <f t="shared" si="40"/>
        <v>0</v>
      </c>
      <c r="AY116" s="55">
        <f t="shared" si="40"/>
        <v>0</v>
      </c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</row>
    <row r="118" spans="1:130" x14ac:dyDescent="0.25">
      <c r="B118" s="28" t="s">
        <v>252</v>
      </c>
      <c r="C118" s="28"/>
      <c r="D118" s="35">
        <f>+D3</f>
        <v>42005</v>
      </c>
      <c r="E118" s="35">
        <f>+E3</f>
        <v>42036</v>
      </c>
      <c r="F118" s="35">
        <f>+F3</f>
        <v>42064</v>
      </c>
      <c r="G118" s="35">
        <f>+G3</f>
        <v>42095</v>
      </c>
      <c r="H118" s="35">
        <f>+H3</f>
        <v>42125</v>
      </c>
      <c r="I118" s="35">
        <f>+I3</f>
        <v>42156</v>
      </c>
      <c r="J118" s="35">
        <f>+J3</f>
        <v>42186</v>
      </c>
      <c r="K118" s="35">
        <f>+K3</f>
        <v>42217</v>
      </c>
      <c r="L118" s="35">
        <f>+L3</f>
        <v>42248</v>
      </c>
      <c r="M118" s="35">
        <f>+M3</f>
        <v>42278</v>
      </c>
      <c r="N118" s="35">
        <f>+N3</f>
        <v>42309</v>
      </c>
      <c r="O118" s="35">
        <f>+O3</f>
        <v>42339</v>
      </c>
      <c r="P118" s="35">
        <f>+P3</f>
        <v>42370</v>
      </c>
      <c r="Q118" s="35">
        <f>+Q3</f>
        <v>42401</v>
      </c>
      <c r="R118" s="35">
        <f>+R3</f>
        <v>42430</v>
      </c>
      <c r="S118" s="35">
        <f>+S3</f>
        <v>42461</v>
      </c>
      <c r="T118" s="35">
        <f>+T3</f>
        <v>42491</v>
      </c>
      <c r="U118" s="35">
        <f>+U3</f>
        <v>42522</v>
      </c>
      <c r="V118" s="35">
        <f>+V3</f>
        <v>42552</v>
      </c>
      <c r="W118" s="35">
        <f>+W3</f>
        <v>42583</v>
      </c>
      <c r="X118" s="35">
        <f>+X3</f>
        <v>42614</v>
      </c>
      <c r="Y118" s="35">
        <f>+Y3</f>
        <v>42644</v>
      </c>
      <c r="Z118" s="35">
        <f>+Z3</f>
        <v>42675</v>
      </c>
      <c r="AA118" s="35">
        <f>+AA3</f>
        <v>42705</v>
      </c>
      <c r="AB118" s="35">
        <f>+AB3</f>
        <v>42736</v>
      </c>
      <c r="AC118" s="35">
        <f>+AC3</f>
        <v>42767</v>
      </c>
      <c r="AD118" s="35">
        <f>+AD3</f>
        <v>42795</v>
      </c>
      <c r="AE118" s="35">
        <f>+AE3</f>
        <v>42826</v>
      </c>
      <c r="AF118" s="35">
        <f>+AF3</f>
        <v>42856</v>
      </c>
      <c r="AG118" s="35">
        <f>+AG3</f>
        <v>42887</v>
      </c>
      <c r="AH118" s="35">
        <f>+AH3</f>
        <v>42917</v>
      </c>
      <c r="AI118" s="35">
        <f>+AI3</f>
        <v>42948</v>
      </c>
      <c r="AJ118" s="35">
        <f>+AJ3</f>
        <v>42979</v>
      </c>
      <c r="AK118" s="35">
        <f>+AK3</f>
        <v>43009</v>
      </c>
      <c r="AL118" s="35">
        <f>+AL3</f>
        <v>43040</v>
      </c>
      <c r="AM118" s="35">
        <f>+AM3</f>
        <v>43070</v>
      </c>
      <c r="AN118" s="35">
        <f>+AN3</f>
        <v>43101</v>
      </c>
      <c r="AO118" s="35">
        <f>+AO3</f>
        <v>43132</v>
      </c>
      <c r="AP118" s="35">
        <f>+AP3</f>
        <v>43160</v>
      </c>
      <c r="AQ118" s="35">
        <f>+AQ3</f>
        <v>43191</v>
      </c>
      <c r="AR118" s="35">
        <f>+AR3</f>
        <v>43221</v>
      </c>
      <c r="AS118" s="35">
        <f>+AS3</f>
        <v>43252</v>
      </c>
      <c r="AT118" s="35">
        <f>+AT3</f>
        <v>43282</v>
      </c>
      <c r="AU118" s="35">
        <f>+AU3</f>
        <v>43313</v>
      </c>
      <c r="AV118" s="35">
        <f>+AV3</f>
        <v>43344</v>
      </c>
      <c r="AW118" s="35">
        <f>+AW3</f>
        <v>43374</v>
      </c>
      <c r="AX118" s="35">
        <f>+AX3</f>
        <v>43405</v>
      </c>
      <c r="AY118" s="35">
        <f>+AY3</f>
        <v>43435</v>
      </c>
    </row>
    <row r="119" spans="1:130" x14ac:dyDescent="0.25">
      <c r="B119" t="str">
        <f>+B96</f>
        <v>Prodotto 1</v>
      </c>
      <c r="D119" s="48">
        <f>+D49+D73-D96</f>
        <v>0</v>
      </c>
      <c r="E119" s="48">
        <f>+E49+E73-E96</f>
        <v>14640</v>
      </c>
      <c r="F119" s="48">
        <f t="shared" ref="F119:AY124" si="41">+F49+F73-F96</f>
        <v>7320</v>
      </c>
      <c r="G119" s="48">
        <f t="shared" si="41"/>
        <v>7320</v>
      </c>
      <c r="H119" s="48">
        <f t="shared" si="41"/>
        <v>7320</v>
      </c>
      <c r="I119" s="48">
        <f t="shared" si="41"/>
        <v>7320</v>
      </c>
      <c r="J119" s="48">
        <f t="shared" si="41"/>
        <v>7320</v>
      </c>
      <c r="K119" s="48">
        <f t="shared" si="41"/>
        <v>7320</v>
      </c>
      <c r="L119" s="48">
        <f t="shared" si="41"/>
        <v>7320</v>
      </c>
      <c r="M119" s="48">
        <f t="shared" si="41"/>
        <v>7320</v>
      </c>
      <c r="N119" s="48">
        <f t="shared" si="41"/>
        <v>7320</v>
      </c>
      <c r="O119" s="48">
        <f t="shared" si="41"/>
        <v>7320</v>
      </c>
      <c r="P119" s="48">
        <f t="shared" si="41"/>
        <v>7320</v>
      </c>
      <c r="Q119" s="48">
        <f t="shared" si="41"/>
        <v>7320</v>
      </c>
      <c r="R119" s="48">
        <f t="shared" si="41"/>
        <v>7320</v>
      </c>
      <c r="S119" s="48">
        <f t="shared" si="41"/>
        <v>7320</v>
      </c>
      <c r="T119" s="48">
        <f t="shared" si="41"/>
        <v>7320</v>
      </c>
      <c r="U119" s="48">
        <f t="shared" si="41"/>
        <v>7320</v>
      </c>
      <c r="V119" s="48">
        <f t="shared" si="41"/>
        <v>7320</v>
      </c>
      <c r="W119" s="48">
        <f t="shared" si="41"/>
        <v>7320</v>
      </c>
      <c r="X119" s="48">
        <f t="shared" si="41"/>
        <v>7320</v>
      </c>
      <c r="Y119" s="48">
        <f t="shared" si="41"/>
        <v>7320</v>
      </c>
      <c r="Z119" s="48">
        <f t="shared" si="41"/>
        <v>7320</v>
      </c>
      <c r="AA119" s="48">
        <f t="shared" si="41"/>
        <v>7320</v>
      </c>
      <c r="AB119" s="48">
        <f t="shared" si="41"/>
        <v>7320</v>
      </c>
      <c r="AC119" s="48">
        <f t="shared" si="41"/>
        <v>7320</v>
      </c>
      <c r="AD119" s="48">
        <f t="shared" si="41"/>
        <v>7320</v>
      </c>
      <c r="AE119" s="48">
        <f t="shared" si="41"/>
        <v>7320</v>
      </c>
      <c r="AF119" s="48">
        <f t="shared" si="41"/>
        <v>7320</v>
      </c>
      <c r="AG119" s="48">
        <f t="shared" si="41"/>
        <v>7320</v>
      </c>
      <c r="AH119" s="48">
        <f t="shared" si="41"/>
        <v>7320</v>
      </c>
      <c r="AI119" s="48">
        <f t="shared" si="41"/>
        <v>7320</v>
      </c>
      <c r="AJ119" s="48">
        <f t="shared" si="41"/>
        <v>7320</v>
      </c>
      <c r="AK119" s="48">
        <f t="shared" si="41"/>
        <v>7320</v>
      </c>
      <c r="AL119" s="48">
        <f t="shared" si="41"/>
        <v>7320</v>
      </c>
      <c r="AM119" s="48">
        <f t="shared" si="41"/>
        <v>7320</v>
      </c>
      <c r="AN119" s="48">
        <f t="shared" si="41"/>
        <v>7320</v>
      </c>
      <c r="AO119" s="48">
        <f t="shared" si="41"/>
        <v>7320</v>
      </c>
      <c r="AP119" s="48">
        <f t="shared" si="41"/>
        <v>7320</v>
      </c>
      <c r="AQ119" s="48">
        <f t="shared" si="41"/>
        <v>7320</v>
      </c>
      <c r="AR119" s="48">
        <f t="shared" si="41"/>
        <v>7320</v>
      </c>
      <c r="AS119" s="48">
        <f t="shared" si="41"/>
        <v>7320</v>
      </c>
      <c r="AT119" s="48">
        <f t="shared" si="41"/>
        <v>7320</v>
      </c>
      <c r="AU119" s="48">
        <f t="shared" si="41"/>
        <v>7320</v>
      </c>
      <c r="AV119" s="48">
        <f t="shared" si="41"/>
        <v>7320</v>
      </c>
      <c r="AW119" s="48">
        <f t="shared" si="41"/>
        <v>7320</v>
      </c>
      <c r="AX119" s="48">
        <f t="shared" si="41"/>
        <v>7320</v>
      </c>
      <c r="AY119" s="48">
        <f t="shared" si="41"/>
        <v>7320</v>
      </c>
    </row>
    <row r="120" spans="1:130" x14ac:dyDescent="0.25">
      <c r="B120" t="str">
        <f>+B97</f>
        <v>Prodotto 2</v>
      </c>
      <c r="D120" s="48">
        <f>+D50+D74-D97</f>
        <v>0</v>
      </c>
      <c r="E120" s="48">
        <f t="shared" ref="E120:T138" si="42">+E50+E74-E97</f>
        <v>21960</v>
      </c>
      <c r="F120" s="48">
        <f t="shared" si="42"/>
        <v>7320</v>
      </c>
      <c r="G120" s="48">
        <f t="shared" si="42"/>
        <v>7320</v>
      </c>
      <c r="H120" s="48">
        <f t="shared" si="42"/>
        <v>7320</v>
      </c>
      <c r="I120" s="48">
        <f t="shared" si="42"/>
        <v>7320</v>
      </c>
      <c r="J120" s="48">
        <f t="shared" si="42"/>
        <v>7320</v>
      </c>
      <c r="K120" s="48">
        <f t="shared" si="42"/>
        <v>7320</v>
      </c>
      <c r="L120" s="48">
        <f t="shared" si="42"/>
        <v>7320</v>
      </c>
      <c r="M120" s="48">
        <f t="shared" si="42"/>
        <v>7320</v>
      </c>
      <c r="N120" s="48">
        <f t="shared" si="42"/>
        <v>7320</v>
      </c>
      <c r="O120" s="48">
        <f t="shared" si="42"/>
        <v>7320</v>
      </c>
      <c r="P120" s="48">
        <f t="shared" si="42"/>
        <v>7320</v>
      </c>
      <c r="Q120" s="48">
        <f t="shared" si="42"/>
        <v>7320</v>
      </c>
      <c r="R120" s="48">
        <f t="shared" si="42"/>
        <v>7320</v>
      </c>
      <c r="S120" s="48">
        <f t="shared" si="42"/>
        <v>7320</v>
      </c>
      <c r="T120" s="48">
        <f t="shared" si="42"/>
        <v>7320</v>
      </c>
      <c r="U120" s="48">
        <f t="shared" si="41"/>
        <v>7320</v>
      </c>
      <c r="V120" s="48">
        <f t="shared" si="41"/>
        <v>7320</v>
      </c>
      <c r="W120" s="48">
        <f t="shared" si="41"/>
        <v>7320</v>
      </c>
      <c r="X120" s="48">
        <f t="shared" si="41"/>
        <v>7320</v>
      </c>
      <c r="Y120" s="48">
        <f t="shared" si="41"/>
        <v>7320</v>
      </c>
      <c r="Z120" s="48">
        <f t="shared" si="41"/>
        <v>7320</v>
      </c>
      <c r="AA120" s="48">
        <f t="shared" si="41"/>
        <v>7320</v>
      </c>
      <c r="AB120" s="48">
        <f t="shared" si="41"/>
        <v>7320</v>
      </c>
      <c r="AC120" s="48">
        <f t="shared" si="41"/>
        <v>7320</v>
      </c>
      <c r="AD120" s="48">
        <f t="shared" si="41"/>
        <v>7320</v>
      </c>
      <c r="AE120" s="48">
        <f t="shared" si="41"/>
        <v>7320</v>
      </c>
      <c r="AF120" s="48">
        <f t="shared" si="41"/>
        <v>7320</v>
      </c>
      <c r="AG120" s="48">
        <f t="shared" si="41"/>
        <v>7320</v>
      </c>
      <c r="AH120" s="48">
        <f t="shared" si="41"/>
        <v>7320</v>
      </c>
      <c r="AI120" s="48">
        <f t="shared" si="41"/>
        <v>7320</v>
      </c>
      <c r="AJ120" s="48">
        <f t="shared" si="41"/>
        <v>7320</v>
      </c>
      <c r="AK120" s="48">
        <f t="shared" si="41"/>
        <v>7320</v>
      </c>
      <c r="AL120" s="48">
        <f t="shared" si="41"/>
        <v>7320</v>
      </c>
      <c r="AM120" s="48">
        <f t="shared" si="41"/>
        <v>7320</v>
      </c>
      <c r="AN120" s="48">
        <f t="shared" si="41"/>
        <v>7320</v>
      </c>
      <c r="AO120" s="48">
        <f t="shared" si="41"/>
        <v>7320</v>
      </c>
      <c r="AP120" s="48">
        <f t="shared" si="41"/>
        <v>7320</v>
      </c>
      <c r="AQ120" s="48">
        <f t="shared" si="41"/>
        <v>7320</v>
      </c>
      <c r="AR120" s="48">
        <f t="shared" si="41"/>
        <v>7320</v>
      </c>
      <c r="AS120" s="48">
        <f t="shared" si="41"/>
        <v>7320</v>
      </c>
      <c r="AT120" s="48">
        <f t="shared" si="41"/>
        <v>7320</v>
      </c>
      <c r="AU120" s="48">
        <f t="shared" si="41"/>
        <v>7320</v>
      </c>
      <c r="AV120" s="48">
        <f t="shared" si="41"/>
        <v>7320</v>
      </c>
      <c r="AW120" s="48">
        <f t="shared" si="41"/>
        <v>7320</v>
      </c>
      <c r="AX120" s="48">
        <f t="shared" si="41"/>
        <v>7320</v>
      </c>
      <c r="AY120" s="48">
        <f t="shared" si="41"/>
        <v>7320</v>
      </c>
    </row>
    <row r="121" spans="1:130" x14ac:dyDescent="0.25">
      <c r="B121" t="str">
        <f>+B98</f>
        <v>Prodotto 3</v>
      </c>
      <c r="D121" s="48">
        <f>+D51+D75-D98</f>
        <v>0</v>
      </c>
      <c r="E121" s="48">
        <f t="shared" si="42"/>
        <v>21960</v>
      </c>
      <c r="F121" s="48">
        <f t="shared" si="41"/>
        <v>7320</v>
      </c>
      <c r="G121" s="48">
        <f t="shared" si="41"/>
        <v>7320</v>
      </c>
      <c r="H121" s="48">
        <f t="shared" si="41"/>
        <v>7320</v>
      </c>
      <c r="I121" s="48">
        <f t="shared" si="41"/>
        <v>7320</v>
      </c>
      <c r="J121" s="48">
        <f t="shared" si="41"/>
        <v>7320</v>
      </c>
      <c r="K121" s="48">
        <f t="shared" si="41"/>
        <v>7320</v>
      </c>
      <c r="L121" s="48">
        <f t="shared" si="41"/>
        <v>7320</v>
      </c>
      <c r="M121" s="48">
        <f t="shared" si="41"/>
        <v>7320</v>
      </c>
      <c r="N121" s="48">
        <f t="shared" si="41"/>
        <v>7320</v>
      </c>
      <c r="O121" s="48">
        <f t="shared" si="41"/>
        <v>7320</v>
      </c>
      <c r="P121" s="48">
        <f t="shared" si="41"/>
        <v>7320</v>
      </c>
      <c r="Q121" s="48">
        <f t="shared" si="41"/>
        <v>7320</v>
      </c>
      <c r="R121" s="48">
        <f t="shared" si="41"/>
        <v>7320</v>
      </c>
      <c r="S121" s="48">
        <f t="shared" si="41"/>
        <v>7320</v>
      </c>
      <c r="T121" s="48">
        <f t="shared" si="41"/>
        <v>7320</v>
      </c>
      <c r="U121" s="48">
        <f t="shared" si="41"/>
        <v>7320</v>
      </c>
      <c r="V121" s="48">
        <f t="shared" si="41"/>
        <v>7320</v>
      </c>
      <c r="W121" s="48">
        <f t="shared" si="41"/>
        <v>7320</v>
      </c>
      <c r="X121" s="48">
        <f t="shared" si="41"/>
        <v>7320</v>
      </c>
      <c r="Y121" s="48">
        <f t="shared" si="41"/>
        <v>7320</v>
      </c>
      <c r="Z121" s="48">
        <f t="shared" si="41"/>
        <v>7320</v>
      </c>
      <c r="AA121" s="48">
        <f t="shared" si="41"/>
        <v>7320</v>
      </c>
      <c r="AB121" s="48">
        <f t="shared" si="41"/>
        <v>7320</v>
      </c>
      <c r="AC121" s="48">
        <f t="shared" si="41"/>
        <v>7320</v>
      </c>
      <c r="AD121" s="48">
        <f t="shared" si="41"/>
        <v>7320</v>
      </c>
      <c r="AE121" s="48">
        <f t="shared" si="41"/>
        <v>7320</v>
      </c>
      <c r="AF121" s="48">
        <f t="shared" si="41"/>
        <v>7320</v>
      </c>
      <c r="AG121" s="48">
        <f t="shared" si="41"/>
        <v>7320</v>
      </c>
      <c r="AH121" s="48">
        <f t="shared" si="41"/>
        <v>7320</v>
      </c>
      <c r="AI121" s="48">
        <f t="shared" si="41"/>
        <v>7320</v>
      </c>
      <c r="AJ121" s="48">
        <f t="shared" si="41"/>
        <v>7320</v>
      </c>
      <c r="AK121" s="48">
        <f t="shared" si="41"/>
        <v>7320</v>
      </c>
      <c r="AL121" s="48">
        <f t="shared" si="41"/>
        <v>7320</v>
      </c>
      <c r="AM121" s="48">
        <f t="shared" si="41"/>
        <v>7320</v>
      </c>
      <c r="AN121" s="48">
        <f t="shared" si="41"/>
        <v>7320</v>
      </c>
      <c r="AO121" s="48">
        <f t="shared" si="41"/>
        <v>7320</v>
      </c>
      <c r="AP121" s="48">
        <f t="shared" si="41"/>
        <v>7320</v>
      </c>
      <c r="AQ121" s="48">
        <f t="shared" si="41"/>
        <v>7320</v>
      </c>
      <c r="AR121" s="48">
        <f t="shared" si="41"/>
        <v>7320</v>
      </c>
      <c r="AS121" s="48">
        <f t="shared" si="41"/>
        <v>7320</v>
      </c>
      <c r="AT121" s="48">
        <f t="shared" si="41"/>
        <v>7320</v>
      </c>
      <c r="AU121" s="48">
        <f t="shared" si="41"/>
        <v>7320</v>
      </c>
      <c r="AV121" s="48">
        <f t="shared" si="41"/>
        <v>7320</v>
      </c>
      <c r="AW121" s="48">
        <f t="shared" si="41"/>
        <v>7320</v>
      </c>
      <c r="AX121" s="48">
        <f t="shared" si="41"/>
        <v>7320</v>
      </c>
      <c r="AY121" s="48">
        <f t="shared" si="41"/>
        <v>7320</v>
      </c>
    </row>
    <row r="122" spans="1:130" x14ac:dyDescent="0.25">
      <c r="B122" t="str">
        <f>+B99</f>
        <v>Prodotto 4</v>
      </c>
      <c r="D122" s="48">
        <f>+D52+D76-D99</f>
        <v>0</v>
      </c>
      <c r="E122" s="48">
        <f t="shared" si="42"/>
        <v>21960</v>
      </c>
      <c r="F122" s="48">
        <f t="shared" si="41"/>
        <v>7320</v>
      </c>
      <c r="G122" s="48">
        <f t="shared" si="41"/>
        <v>7320</v>
      </c>
      <c r="H122" s="48">
        <f t="shared" si="41"/>
        <v>7320</v>
      </c>
      <c r="I122" s="48">
        <f t="shared" si="41"/>
        <v>7320</v>
      </c>
      <c r="J122" s="48">
        <f t="shared" si="41"/>
        <v>7320</v>
      </c>
      <c r="K122" s="48">
        <f t="shared" si="41"/>
        <v>7320</v>
      </c>
      <c r="L122" s="48">
        <f t="shared" si="41"/>
        <v>7320</v>
      </c>
      <c r="M122" s="48">
        <f t="shared" si="41"/>
        <v>7320</v>
      </c>
      <c r="N122" s="48">
        <f t="shared" si="41"/>
        <v>7320</v>
      </c>
      <c r="O122" s="48">
        <f t="shared" si="41"/>
        <v>7320</v>
      </c>
      <c r="P122" s="48">
        <f t="shared" si="41"/>
        <v>7320</v>
      </c>
      <c r="Q122" s="48">
        <f t="shared" si="41"/>
        <v>7320</v>
      </c>
      <c r="R122" s="48">
        <f t="shared" si="41"/>
        <v>7320</v>
      </c>
      <c r="S122" s="48">
        <f t="shared" si="41"/>
        <v>7320</v>
      </c>
      <c r="T122" s="48">
        <f t="shared" si="41"/>
        <v>7320</v>
      </c>
      <c r="U122" s="48">
        <f t="shared" si="41"/>
        <v>7320</v>
      </c>
      <c r="V122" s="48">
        <f t="shared" si="41"/>
        <v>7320</v>
      </c>
      <c r="W122" s="48">
        <f t="shared" si="41"/>
        <v>7320</v>
      </c>
      <c r="X122" s="48">
        <f t="shared" si="41"/>
        <v>7320</v>
      </c>
      <c r="Y122" s="48">
        <f t="shared" si="41"/>
        <v>7320</v>
      </c>
      <c r="Z122" s="48">
        <f t="shared" si="41"/>
        <v>7320</v>
      </c>
      <c r="AA122" s="48">
        <f t="shared" si="41"/>
        <v>7320</v>
      </c>
      <c r="AB122" s="48">
        <f t="shared" si="41"/>
        <v>7320</v>
      </c>
      <c r="AC122" s="48">
        <f t="shared" si="41"/>
        <v>7320</v>
      </c>
      <c r="AD122" s="48">
        <f t="shared" si="41"/>
        <v>7320</v>
      </c>
      <c r="AE122" s="48">
        <f t="shared" si="41"/>
        <v>7320</v>
      </c>
      <c r="AF122" s="48">
        <f t="shared" si="41"/>
        <v>7320</v>
      </c>
      <c r="AG122" s="48">
        <f t="shared" si="41"/>
        <v>7320</v>
      </c>
      <c r="AH122" s="48">
        <f t="shared" si="41"/>
        <v>7320</v>
      </c>
      <c r="AI122" s="48">
        <f t="shared" si="41"/>
        <v>7320</v>
      </c>
      <c r="AJ122" s="48">
        <f t="shared" si="41"/>
        <v>7320</v>
      </c>
      <c r="AK122" s="48">
        <f t="shared" si="41"/>
        <v>7320</v>
      </c>
      <c r="AL122" s="48">
        <f t="shared" si="41"/>
        <v>7320</v>
      </c>
      <c r="AM122" s="48">
        <f t="shared" si="41"/>
        <v>7320</v>
      </c>
      <c r="AN122" s="48">
        <f t="shared" si="41"/>
        <v>7320</v>
      </c>
      <c r="AO122" s="48">
        <f t="shared" si="41"/>
        <v>7320</v>
      </c>
      <c r="AP122" s="48">
        <f t="shared" si="41"/>
        <v>7320</v>
      </c>
      <c r="AQ122" s="48">
        <f t="shared" si="41"/>
        <v>7320</v>
      </c>
      <c r="AR122" s="48">
        <f t="shared" si="41"/>
        <v>7320</v>
      </c>
      <c r="AS122" s="48">
        <f t="shared" si="41"/>
        <v>7320</v>
      </c>
      <c r="AT122" s="48">
        <f t="shared" si="41"/>
        <v>7320</v>
      </c>
      <c r="AU122" s="48">
        <f t="shared" si="41"/>
        <v>7320</v>
      </c>
      <c r="AV122" s="48">
        <f t="shared" si="41"/>
        <v>7320</v>
      </c>
      <c r="AW122" s="48">
        <f t="shared" si="41"/>
        <v>7320</v>
      </c>
      <c r="AX122" s="48">
        <f t="shared" si="41"/>
        <v>7320</v>
      </c>
      <c r="AY122" s="48">
        <f t="shared" si="41"/>
        <v>7320</v>
      </c>
    </row>
    <row r="123" spans="1:130" x14ac:dyDescent="0.25">
      <c r="B123" t="str">
        <f>+B100</f>
        <v>Prodotto 5</v>
      </c>
      <c r="D123" s="48">
        <f>+D53+D77-D100</f>
        <v>0</v>
      </c>
      <c r="E123" s="48">
        <f t="shared" si="42"/>
        <v>21960</v>
      </c>
      <c r="F123" s="48">
        <f t="shared" si="41"/>
        <v>7320</v>
      </c>
      <c r="G123" s="48">
        <f t="shared" si="41"/>
        <v>7320</v>
      </c>
      <c r="H123" s="48">
        <f t="shared" si="41"/>
        <v>7320</v>
      </c>
      <c r="I123" s="48">
        <f t="shared" si="41"/>
        <v>7320</v>
      </c>
      <c r="J123" s="48">
        <f t="shared" si="41"/>
        <v>7320</v>
      </c>
      <c r="K123" s="48">
        <f t="shared" si="41"/>
        <v>7320</v>
      </c>
      <c r="L123" s="48">
        <f t="shared" si="41"/>
        <v>7320</v>
      </c>
      <c r="M123" s="48">
        <f t="shared" si="41"/>
        <v>7320</v>
      </c>
      <c r="N123" s="48">
        <f t="shared" si="41"/>
        <v>7320</v>
      </c>
      <c r="O123" s="48">
        <f t="shared" si="41"/>
        <v>7320</v>
      </c>
      <c r="P123" s="48">
        <f t="shared" si="41"/>
        <v>7320</v>
      </c>
      <c r="Q123" s="48">
        <f t="shared" si="41"/>
        <v>7320</v>
      </c>
      <c r="R123" s="48">
        <f t="shared" si="41"/>
        <v>7320</v>
      </c>
      <c r="S123" s="48">
        <f t="shared" si="41"/>
        <v>7320</v>
      </c>
      <c r="T123" s="48">
        <f t="shared" si="41"/>
        <v>7320</v>
      </c>
      <c r="U123" s="48">
        <f t="shared" si="41"/>
        <v>7320</v>
      </c>
      <c r="V123" s="48">
        <f t="shared" si="41"/>
        <v>7320</v>
      </c>
      <c r="W123" s="48">
        <f t="shared" si="41"/>
        <v>7320</v>
      </c>
      <c r="X123" s="48">
        <f t="shared" si="41"/>
        <v>7320</v>
      </c>
      <c r="Y123" s="48">
        <f t="shared" si="41"/>
        <v>7320</v>
      </c>
      <c r="Z123" s="48">
        <f t="shared" si="41"/>
        <v>7320</v>
      </c>
      <c r="AA123" s="48">
        <f t="shared" si="41"/>
        <v>7320</v>
      </c>
      <c r="AB123" s="48">
        <f t="shared" si="41"/>
        <v>7320</v>
      </c>
      <c r="AC123" s="48">
        <f t="shared" si="41"/>
        <v>7320</v>
      </c>
      <c r="AD123" s="48">
        <f t="shared" si="41"/>
        <v>7320</v>
      </c>
      <c r="AE123" s="48">
        <f t="shared" si="41"/>
        <v>7320</v>
      </c>
      <c r="AF123" s="48">
        <f t="shared" si="41"/>
        <v>7320</v>
      </c>
      <c r="AG123" s="48">
        <f t="shared" si="41"/>
        <v>7320</v>
      </c>
      <c r="AH123" s="48">
        <f t="shared" si="41"/>
        <v>7320</v>
      </c>
      <c r="AI123" s="48">
        <f t="shared" si="41"/>
        <v>7320</v>
      </c>
      <c r="AJ123" s="48">
        <f t="shared" si="41"/>
        <v>7320</v>
      </c>
      <c r="AK123" s="48">
        <f t="shared" si="41"/>
        <v>7320</v>
      </c>
      <c r="AL123" s="48">
        <f t="shared" si="41"/>
        <v>7320</v>
      </c>
      <c r="AM123" s="48">
        <f t="shared" si="41"/>
        <v>7320</v>
      </c>
      <c r="AN123" s="48">
        <f t="shared" si="41"/>
        <v>7320</v>
      </c>
      <c r="AO123" s="48">
        <f t="shared" si="41"/>
        <v>7320</v>
      </c>
      <c r="AP123" s="48">
        <f t="shared" si="41"/>
        <v>7320</v>
      </c>
      <c r="AQ123" s="48">
        <f t="shared" si="41"/>
        <v>7320</v>
      </c>
      <c r="AR123" s="48">
        <f t="shared" si="41"/>
        <v>7320</v>
      </c>
      <c r="AS123" s="48">
        <f t="shared" si="41"/>
        <v>7320</v>
      </c>
      <c r="AT123" s="48">
        <f t="shared" si="41"/>
        <v>7320</v>
      </c>
      <c r="AU123" s="48">
        <f t="shared" si="41"/>
        <v>7320</v>
      </c>
      <c r="AV123" s="48">
        <f t="shared" si="41"/>
        <v>7320</v>
      </c>
      <c r="AW123" s="48">
        <f t="shared" si="41"/>
        <v>7320</v>
      </c>
      <c r="AX123" s="48">
        <f t="shared" si="41"/>
        <v>7320</v>
      </c>
      <c r="AY123" s="48">
        <f t="shared" si="41"/>
        <v>7320</v>
      </c>
    </row>
    <row r="124" spans="1:130" x14ac:dyDescent="0.25">
      <c r="B124" t="str">
        <f>+B101</f>
        <v>Prodotto 6</v>
      </c>
      <c r="D124" s="48">
        <f>+D54+D78-D101</f>
        <v>0</v>
      </c>
      <c r="E124" s="48">
        <f t="shared" si="42"/>
        <v>21960</v>
      </c>
      <c r="F124" s="48">
        <f t="shared" si="41"/>
        <v>29280</v>
      </c>
      <c r="G124" s="48">
        <f t="shared" si="41"/>
        <v>-7320</v>
      </c>
      <c r="H124" s="48">
        <f t="shared" si="41"/>
        <v>7320</v>
      </c>
      <c r="I124" s="48">
        <f t="shared" si="41"/>
        <v>7320</v>
      </c>
      <c r="J124" s="48">
        <f t="shared" si="41"/>
        <v>7320</v>
      </c>
      <c r="K124" s="48">
        <f t="shared" si="41"/>
        <v>7320</v>
      </c>
      <c r="L124" s="48">
        <f t="shared" si="41"/>
        <v>7320</v>
      </c>
      <c r="M124" s="48">
        <f t="shared" si="41"/>
        <v>7320</v>
      </c>
      <c r="N124" s="48">
        <f t="shared" si="41"/>
        <v>7320</v>
      </c>
      <c r="O124" s="48">
        <f t="shared" si="41"/>
        <v>7320</v>
      </c>
      <c r="P124" s="48">
        <f t="shared" si="41"/>
        <v>7320</v>
      </c>
      <c r="Q124" s="48">
        <f t="shared" si="41"/>
        <v>7320</v>
      </c>
      <c r="R124" s="48">
        <f t="shared" si="41"/>
        <v>7320</v>
      </c>
      <c r="S124" s="48">
        <f t="shared" si="41"/>
        <v>7320</v>
      </c>
      <c r="T124" s="48">
        <f t="shared" si="41"/>
        <v>7320</v>
      </c>
      <c r="U124" s="48">
        <f t="shared" si="41"/>
        <v>7320</v>
      </c>
      <c r="V124" s="48">
        <f t="shared" si="41"/>
        <v>7320</v>
      </c>
      <c r="W124" s="48">
        <f t="shared" si="41"/>
        <v>7320</v>
      </c>
      <c r="X124" s="48">
        <f t="shared" si="41"/>
        <v>7320</v>
      </c>
      <c r="Y124" s="48">
        <f t="shared" si="41"/>
        <v>7320</v>
      </c>
      <c r="Z124" s="48">
        <f t="shared" si="41"/>
        <v>7320</v>
      </c>
      <c r="AA124" s="48">
        <f t="shared" si="41"/>
        <v>7320</v>
      </c>
      <c r="AB124" s="48">
        <f t="shared" si="41"/>
        <v>7320</v>
      </c>
      <c r="AC124" s="48">
        <f t="shared" si="41"/>
        <v>7320</v>
      </c>
      <c r="AD124" s="48">
        <f t="shared" si="41"/>
        <v>7320</v>
      </c>
      <c r="AE124" s="48">
        <f t="shared" si="41"/>
        <v>7320</v>
      </c>
      <c r="AF124" s="48">
        <f t="shared" si="41"/>
        <v>7320</v>
      </c>
      <c r="AG124" s="48">
        <f t="shared" si="41"/>
        <v>7320</v>
      </c>
      <c r="AH124" s="48">
        <f t="shared" si="41"/>
        <v>7320</v>
      </c>
      <c r="AI124" s="48">
        <f t="shared" si="41"/>
        <v>7320</v>
      </c>
      <c r="AJ124" s="48">
        <f t="shared" si="41"/>
        <v>7320</v>
      </c>
      <c r="AK124" s="48">
        <f t="shared" si="41"/>
        <v>7320</v>
      </c>
      <c r="AL124" s="48">
        <f t="shared" si="41"/>
        <v>7320</v>
      </c>
      <c r="AM124" s="48">
        <f t="shared" si="41"/>
        <v>7320</v>
      </c>
      <c r="AN124" s="48">
        <f t="shared" si="41"/>
        <v>7320</v>
      </c>
      <c r="AO124" s="48">
        <f t="shared" si="41"/>
        <v>7320</v>
      </c>
      <c r="AP124" s="48">
        <f t="shared" si="41"/>
        <v>7320</v>
      </c>
      <c r="AQ124" s="48">
        <f t="shared" si="41"/>
        <v>7320</v>
      </c>
      <c r="AR124" s="48">
        <f t="shared" si="41"/>
        <v>7320</v>
      </c>
      <c r="AS124" s="48">
        <f t="shared" si="41"/>
        <v>7320</v>
      </c>
      <c r="AT124" s="48">
        <f t="shared" ref="F124:AY130" si="43">+AT54+AT78-AT101</f>
        <v>7320</v>
      </c>
      <c r="AU124" s="48">
        <f t="shared" si="43"/>
        <v>7320</v>
      </c>
      <c r="AV124" s="48">
        <f t="shared" si="43"/>
        <v>7320</v>
      </c>
      <c r="AW124" s="48">
        <f t="shared" si="43"/>
        <v>7320</v>
      </c>
      <c r="AX124" s="48">
        <f t="shared" si="43"/>
        <v>7320</v>
      </c>
      <c r="AY124" s="48">
        <f t="shared" si="43"/>
        <v>7320</v>
      </c>
    </row>
    <row r="125" spans="1:130" x14ac:dyDescent="0.25">
      <c r="B125" t="str">
        <f>+B102</f>
        <v>Prodotto 7</v>
      </c>
      <c r="D125" s="48">
        <f>+D55+D79-D102</f>
        <v>0</v>
      </c>
      <c r="E125" s="48">
        <f t="shared" si="42"/>
        <v>21960</v>
      </c>
      <c r="F125" s="48">
        <f t="shared" si="43"/>
        <v>7320</v>
      </c>
      <c r="G125" s="48">
        <f t="shared" si="43"/>
        <v>7320</v>
      </c>
      <c r="H125" s="48">
        <f t="shared" si="43"/>
        <v>7320</v>
      </c>
      <c r="I125" s="48">
        <f t="shared" si="43"/>
        <v>7320</v>
      </c>
      <c r="J125" s="48">
        <f t="shared" si="43"/>
        <v>7320</v>
      </c>
      <c r="K125" s="48">
        <f t="shared" si="43"/>
        <v>7320</v>
      </c>
      <c r="L125" s="48">
        <f t="shared" si="43"/>
        <v>7320</v>
      </c>
      <c r="M125" s="48">
        <f t="shared" si="43"/>
        <v>7320</v>
      </c>
      <c r="N125" s="48">
        <f t="shared" si="43"/>
        <v>7320</v>
      </c>
      <c r="O125" s="48">
        <f t="shared" si="43"/>
        <v>7320</v>
      </c>
      <c r="P125" s="48">
        <f t="shared" si="43"/>
        <v>7320</v>
      </c>
      <c r="Q125" s="48">
        <f t="shared" si="43"/>
        <v>7320</v>
      </c>
      <c r="R125" s="48">
        <f t="shared" si="43"/>
        <v>7320</v>
      </c>
      <c r="S125" s="48">
        <f t="shared" si="43"/>
        <v>7320</v>
      </c>
      <c r="T125" s="48">
        <f t="shared" si="43"/>
        <v>7320</v>
      </c>
      <c r="U125" s="48">
        <f t="shared" si="43"/>
        <v>7320</v>
      </c>
      <c r="V125" s="48">
        <f t="shared" si="43"/>
        <v>7320</v>
      </c>
      <c r="W125" s="48">
        <f t="shared" si="43"/>
        <v>7320</v>
      </c>
      <c r="X125" s="48">
        <f t="shared" si="43"/>
        <v>7320</v>
      </c>
      <c r="Y125" s="48">
        <f t="shared" si="43"/>
        <v>7320</v>
      </c>
      <c r="Z125" s="48">
        <f t="shared" si="43"/>
        <v>7320</v>
      </c>
      <c r="AA125" s="48">
        <f t="shared" si="43"/>
        <v>7320</v>
      </c>
      <c r="AB125" s="48">
        <f t="shared" si="43"/>
        <v>7320</v>
      </c>
      <c r="AC125" s="48">
        <f t="shared" si="43"/>
        <v>7320</v>
      </c>
      <c r="AD125" s="48">
        <f t="shared" si="43"/>
        <v>7320</v>
      </c>
      <c r="AE125" s="48">
        <f t="shared" si="43"/>
        <v>7320</v>
      </c>
      <c r="AF125" s="48">
        <f t="shared" si="43"/>
        <v>7320</v>
      </c>
      <c r="AG125" s="48">
        <f t="shared" si="43"/>
        <v>7320</v>
      </c>
      <c r="AH125" s="48">
        <f t="shared" si="43"/>
        <v>7320</v>
      </c>
      <c r="AI125" s="48">
        <f t="shared" si="43"/>
        <v>7320</v>
      </c>
      <c r="AJ125" s="48">
        <f t="shared" si="43"/>
        <v>7320</v>
      </c>
      <c r="AK125" s="48">
        <f t="shared" si="43"/>
        <v>7320</v>
      </c>
      <c r="AL125" s="48">
        <f t="shared" si="43"/>
        <v>7320</v>
      </c>
      <c r="AM125" s="48">
        <f t="shared" si="43"/>
        <v>7320</v>
      </c>
      <c r="AN125" s="48">
        <f t="shared" si="43"/>
        <v>7320</v>
      </c>
      <c r="AO125" s="48">
        <f t="shared" si="43"/>
        <v>7320</v>
      </c>
      <c r="AP125" s="48">
        <f t="shared" si="43"/>
        <v>7320</v>
      </c>
      <c r="AQ125" s="48">
        <f t="shared" si="43"/>
        <v>7320</v>
      </c>
      <c r="AR125" s="48">
        <f t="shared" si="43"/>
        <v>7320</v>
      </c>
      <c r="AS125" s="48">
        <f t="shared" si="43"/>
        <v>7320</v>
      </c>
      <c r="AT125" s="48">
        <f t="shared" si="43"/>
        <v>7320</v>
      </c>
      <c r="AU125" s="48">
        <f t="shared" si="43"/>
        <v>7320</v>
      </c>
      <c r="AV125" s="48">
        <f t="shared" si="43"/>
        <v>7320</v>
      </c>
      <c r="AW125" s="48">
        <f t="shared" si="43"/>
        <v>7320</v>
      </c>
      <c r="AX125" s="48">
        <f t="shared" si="43"/>
        <v>7320</v>
      </c>
      <c r="AY125" s="48">
        <f t="shared" si="43"/>
        <v>7320</v>
      </c>
    </row>
    <row r="126" spans="1:130" x14ac:dyDescent="0.25">
      <c r="B126" t="str">
        <f>+B103</f>
        <v>Prodotto 8</v>
      </c>
      <c r="D126" s="48">
        <f>+D56+D80-D103</f>
        <v>0</v>
      </c>
      <c r="E126" s="48">
        <f t="shared" si="42"/>
        <v>21960</v>
      </c>
      <c r="F126" s="48">
        <f t="shared" si="43"/>
        <v>7320</v>
      </c>
      <c r="G126" s="48">
        <f t="shared" si="43"/>
        <v>7320</v>
      </c>
      <c r="H126" s="48">
        <f t="shared" si="43"/>
        <v>7320</v>
      </c>
      <c r="I126" s="48">
        <f t="shared" si="43"/>
        <v>7320</v>
      </c>
      <c r="J126" s="48">
        <f t="shared" si="43"/>
        <v>7320</v>
      </c>
      <c r="K126" s="48">
        <f t="shared" si="43"/>
        <v>7320</v>
      </c>
      <c r="L126" s="48">
        <f t="shared" si="43"/>
        <v>7320</v>
      </c>
      <c r="M126" s="48">
        <f t="shared" si="43"/>
        <v>7320</v>
      </c>
      <c r="N126" s="48">
        <f t="shared" si="43"/>
        <v>7320</v>
      </c>
      <c r="O126" s="48">
        <f t="shared" si="43"/>
        <v>7320</v>
      </c>
      <c r="P126" s="48">
        <f t="shared" si="43"/>
        <v>7320</v>
      </c>
      <c r="Q126" s="48">
        <f t="shared" si="43"/>
        <v>7320</v>
      </c>
      <c r="R126" s="48">
        <f t="shared" si="43"/>
        <v>7320</v>
      </c>
      <c r="S126" s="48">
        <f t="shared" si="43"/>
        <v>7320</v>
      </c>
      <c r="T126" s="48">
        <f t="shared" si="43"/>
        <v>7320</v>
      </c>
      <c r="U126" s="48">
        <f t="shared" si="43"/>
        <v>7320</v>
      </c>
      <c r="V126" s="48">
        <f t="shared" si="43"/>
        <v>7320</v>
      </c>
      <c r="W126" s="48">
        <f t="shared" si="43"/>
        <v>7320</v>
      </c>
      <c r="X126" s="48">
        <f t="shared" si="43"/>
        <v>7320</v>
      </c>
      <c r="Y126" s="48">
        <f t="shared" si="43"/>
        <v>7320</v>
      </c>
      <c r="Z126" s="48">
        <f t="shared" si="43"/>
        <v>7320</v>
      </c>
      <c r="AA126" s="48">
        <f t="shared" si="43"/>
        <v>7320</v>
      </c>
      <c r="AB126" s="48">
        <f t="shared" si="43"/>
        <v>7320</v>
      </c>
      <c r="AC126" s="48">
        <f t="shared" si="43"/>
        <v>7320</v>
      </c>
      <c r="AD126" s="48">
        <f t="shared" si="43"/>
        <v>7320</v>
      </c>
      <c r="AE126" s="48">
        <f t="shared" si="43"/>
        <v>7320</v>
      </c>
      <c r="AF126" s="48">
        <f t="shared" si="43"/>
        <v>7320</v>
      </c>
      <c r="AG126" s="48">
        <f t="shared" si="43"/>
        <v>7320</v>
      </c>
      <c r="AH126" s="48">
        <f t="shared" si="43"/>
        <v>7320</v>
      </c>
      <c r="AI126" s="48">
        <f t="shared" si="43"/>
        <v>7320</v>
      </c>
      <c r="AJ126" s="48">
        <f t="shared" si="43"/>
        <v>7320</v>
      </c>
      <c r="AK126" s="48">
        <f t="shared" si="43"/>
        <v>7320</v>
      </c>
      <c r="AL126" s="48">
        <f t="shared" si="43"/>
        <v>7320</v>
      </c>
      <c r="AM126" s="48">
        <f t="shared" si="43"/>
        <v>7320</v>
      </c>
      <c r="AN126" s="48">
        <f t="shared" si="43"/>
        <v>7320</v>
      </c>
      <c r="AO126" s="48">
        <f t="shared" si="43"/>
        <v>7320</v>
      </c>
      <c r="AP126" s="48">
        <f t="shared" si="43"/>
        <v>7320</v>
      </c>
      <c r="AQ126" s="48">
        <f t="shared" si="43"/>
        <v>7320</v>
      </c>
      <c r="AR126" s="48">
        <f t="shared" si="43"/>
        <v>7320</v>
      </c>
      <c r="AS126" s="48">
        <f t="shared" si="43"/>
        <v>7320</v>
      </c>
      <c r="AT126" s="48">
        <f t="shared" si="43"/>
        <v>7320</v>
      </c>
      <c r="AU126" s="48">
        <f t="shared" si="43"/>
        <v>7320</v>
      </c>
      <c r="AV126" s="48">
        <f t="shared" si="43"/>
        <v>7320</v>
      </c>
      <c r="AW126" s="48">
        <f t="shared" si="43"/>
        <v>7320</v>
      </c>
      <c r="AX126" s="48">
        <f t="shared" si="43"/>
        <v>7320</v>
      </c>
      <c r="AY126" s="48">
        <f t="shared" si="43"/>
        <v>7320</v>
      </c>
    </row>
    <row r="127" spans="1:130" x14ac:dyDescent="0.25">
      <c r="B127" t="str">
        <f>+B104</f>
        <v>Prodotto 9</v>
      </c>
      <c r="D127" s="48">
        <f>+D57+D81-D104</f>
        <v>0</v>
      </c>
      <c r="E127" s="48">
        <f t="shared" si="42"/>
        <v>21960</v>
      </c>
      <c r="F127" s="48">
        <f t="shared" si="43"/>
        <v>7320</v>
      </c>
      <c r="G127" s="48">
        <f t="shared" si="43"/>
        <v>7320</v>
      </c>
      <c r="H127" s="48">
        <f t="shared" si="43"/>
        <v>7320</v>
      </c>
      <c r="I127" s="48">
        <f t="shared" si="43"/>
        <v>7320</v>
      </c>
      <c r="J127" s="48">
        <f t="shared" si="43"/>
        <v>7320</v>
      </c>
      <c r="K127" s="48">
        <f t="shared" si="43"/>
        <v>7320</v>
      </c>
      <c r="L127" s="48">
        <f t="shared" si="43"/>
        <v>7320</v>
      </c>
      <c r="M127" s="48">
        <f t="shared" si="43"/>
        <v>7320</v>
      </c>
      <c r="N127" s="48">
        <f t="shared" si="43"/>
        <v>7320</v>
      </c>
      <c r="O127" s="48">
        <f t="shared" si="43"/>
        <v>7320</v>
      </c>
      <c r="P127" s="48">
        <f t="shared" si="43"/>
        <v>7320</v>
      </c>
      <c r="Q127" s="48">
        <f t="shared" si="43"/>
        <v>7320</v>
      </c>
      <c r="R127" s="48">
        <f t="shared" si="43"/>
        <v>7320</v>
      </c>
      <c r="S127" s="48">
        <f t="shared" si="43"/>
        <v>7320</v>
      </c>
      <c r="T127" s="48">
        <f t="shared" si="43"/>
        <v>7320</v>
      </c>
      <c r="U127" s="48">
        <f t="shared" si="43"/>
        <v>7320</v>
      </c>
      <c r="V127" s="48">
        <f t="shared" si="43"/>
        <v>7320</v>
      </c>
      <c r="W127" s="48">
        <f t="shared" si="43"/>
        <v>7320</v>
      </c>
      <c r="X127" s="48">
        <f t="shared" si="43"/>
        <v>7320</v>
      </c>
      <c r="Y127" s="48">
        <f t="shared" si="43"/>
        <v>7320</v>
      </c>
      <c r="Z127" s="48">
        <f t="shared" si="43"/>
        <v>7320</v>
      </c>
      <c r="AA127" s="48">
        <f t="shared" si="43"/>
        <v>7320</v>
      </c>
      <c r="AB127" s="48">
        <f t="shared" si="43"/>
        <v>7320</v>
      </c>
      <c r="AC127" s="48">
        <f t="shared" si="43"/>
        <v>7320</v>
      </c>
      <c r="AD127" s="48">
        <f t="shared" si="43"/>
        <v>7320</v>
      </c>
      <c r="AE127" s="48">
        <f t="shared" si="43"/>
        <v>7320</v>
      </c>
      <c r="AF127" s="48">
        <f t="shared" si="43"/>
        <v>7320</v>
      </c>
      <c r="AG127" s="48">
        <f t="shared" si="43"/>
        <v>7320</v>
      </c>
      <c r="AH127" s="48">
        <f t="shared" si="43"/>
        <v>7320</v>
      </c>
      <c r="AI127" s="48">
        <f t="shared" si="43"/>
        <v>7320</v>
      </c>
      <c r="AJ127" s="48">
        <f t="shared" si="43"/>
        <v>7320</v>
      </c>
      <c r="AK127" s="48">
        <f t="shared" si="43"/>
        <v>7320</v>
      </c>
      <c r="AL127" s="48">
        <f t="shared" si="43"/>
        <v>7320</v>
      </c>
      <c r="AM127" s="48">
        <f t="shared" si="43"/>
        <v>7320</v>
      </c>
      <c r="AN127" s="48">
        <f t="shared" si="43"/>
        <v>7320</v>
      </c>
      <c r="AO127" s="48">
        <f t="shared" si="43"/>
        <v>7320</v>
      </c>
      <c r="AP127" s="48">
        <f t="shared" si="43"/>
        <v>7320</v>
      </c>
      <c r="AQ127" s="48">
        <f t="shared" si="43"/>
        <v>7320</v>
      </c>
      <c r="AR127" s="48">
        <f t="shared" si="43"/>
        <v>7320</v>
      </c>
      <c r="AS127" s="48">
        <f t="shared" si="43"/>
        <v>7320</v>
      </c>
      <c r="AT127" s="48">
        <f t="shared" si="43"/>
        <v>7320</v>
      </c>
      <c r="AU127" s="48">
        <f t="shared" si="43"/>
        <v>7320</v>
      </c>
      <c r="AV127" s="48">
        <f t="shared" si="43"/>
        <v>7320</v>
      </c>
      <c r="AW127" s="48">
        <f t="shared" si="43"/>
        <v>7320</v>
      </c>
      <c r="AX127" s="48">
        <f t="shared" si="43"/>
        <v>7320</v>
      </c>
      <c r="AY127" s="48">
        <f t="shared" si="43"/>
        <v>7320</v>
      </c>
    </row>
    <row r="128" spans="1:130" x14ac:dyDescent="0.25">
      <c r="B128" t="str">
        <f>+B105</f>
        <v>Prodotto 10</v>
      </c>
      <c r="D128" s="48">
        <f>+D58+D82-D105</f>
        <v>0</v>
      </c>
      <c r="E128" s="48">
        <f t="shared" si="42"/>
        <v>21960</v>
      </c>
      <c r="F128" s="48">
        <f t="shared" si="43"/>
        <v>7320</v>
      </c>
      <c r="G128" s="48">
        <f t="shared" si="43"/>
        <v>7320</v>
      </c>
      <c r="H128" s="48">
        <f t="shared" si="43"/>
        <v>7320</v>
      </c>
      <c r="I128" s="48">
        <f t="shared" si="43"/>
        <v>7320</v>
      </c>
      <c r="J128" s="48">
        <f t="shared" si="43"/>
        <v>7320</v>
      </c>
      <c r="K128" s="48">
        <f t="shared" si="43"/>
        <v>7320</v>
      </c>
      <c r="L128" s="48">
        <f t="shared" si="43"/>
        <v>7320</v>
      </c>
      <c r="M128" s="48">
        <f t="shared" si="43"/>
        <v>7320</v>
      </c>
      <c r="N128" s="48">
        <f t="shared" si="43"/>
        <v>7320</v>
      </c>
      <c r="O128" s="48">
        <f t="shared" si="43"/>
        <v>7320</v>
      </c>
      <c r="P128" s="48">
        <f t="shared" si="43"/>
        <v>7320</v>
      </c>
      <c r="Q128" s="48">
        <f t="shared" si="43"/>
        <v>7320</v>
      </c>
      <c r="R128" s="48">
        <f t="shared" si="43"/>
        <v>7320</v>
      </c>
      <c r="S128" s="48">
        <f t="shared" si="43"/>
        <v>7320</v>
      </c>
      <c r="T128" s="48">
        <f t="shared" si="43"/>
        <v>7320</v>
      </c>
      <c r="U128" s="48">
        <f t="shared" si="43"/>
        <v>7320</v>
      </c>
      <c r="V128" s="48">
        <f t="shared" si="43"/>
        <v>7320</v>
      </c>
      <c r="W128" s="48">
        <f t="shared" si="43"/>
        <v>7320</v>
      </c>
      <c r="X128" s="48">
        <f t="shared" si="43"/>
        <v>7320</v>
      </c>
      <c r="Y128" s="48">
        <f t="shared" si="43"/>
        <v>7320</v>
      </c>
      <c r="Z128" s="48">
        <f t="shared" si="43"/>
        <v>7320</v>
      </c>
      <c r="AA128" s="48">
        <f t="shared" si="43"/>
        <v>7320</v>
      </c>
      <c r="AB128" s="48">
        <f t="shared" si="43"/>
        <v>7320</v>
      </c>
      <c r="AC128" s="48">
        <f t="shared" si="43"/>
        <v>7320</v>
      </c>
      <c r="AD128" s="48">
        <f t="shared" si="43"/>
        <v>7320</v>
      </c>
      <c r="AE128" s="48">
        <f t="shared" si="43"/>
        <v>7320</v>
      </c>
      <c r="AF128" s="48">
        <f t="shared" si="43"/>
        <v>7320</v>
      </c>
      <c r="AG128" s="48">
        <f t="shared" si="43"/>
        <v>7320</v>
      </c>
      <c r="AH128" s="48">
        <f t="shared" si="43"/>
        <v>7320</v>
      </c>
      <c r="AI128" s="48">
        <f t="shared" si="43"/>
        <v>7320</v>
      </c>
      <c r="AJ128" s="48">
        <f t="shared" si="43"/>
        <v>7320</v>
      </c>
      <c r="AK128" s="48">
        <f t="shared" si="43"/>
        <v>7320</v>
      </c>
      <c r="AL128" s="48">
        <f t="shared" si="43"/>
        <v>7320</v>
      </c>
      <c r="AM128" s="48">
        <f t="shared" si="43"/>
        <v>7320</v>
      </c>
      <c r="AN128" s="48">
        <f t="shared" si="43"/>
        <v>7320</v>
      </c>
      <c r="AO128" s="48">
        <f t="shared" si="43"/>
        <v>7320</v>
      </c>
      <c r="AP128" s="48">
        <f t="shared" si="43"/>
        <v>7320</v>
      </c>
      <c r="AQ128" s="48">
        <f t="shared" si="43"/>
        <v>7320</v>
      </c>
      <c r="AR128" s="48">
        <f t="shared" si="43"/>
        <v>7320</v>
      </c>
      <c r="AS128" s="48">
        <f t="shared" si="43"/>
        <v>7320</v>
      </c>
      <c r="AT128" s="48">
        <f t="shared" si="43"/>
        <v>7320</v>
      </c>
      <c r="AU128" s="48">
        <f t="shared" si="43"/>
        <v>7320</v>
      </c>
      <c r="AV128" s="48">
        <f t="shared" si="43"/>
        <v>7320</v>
      </c>
      <c r="AW128" s="48">
        <f t="shared" si="43"/>
        <v>7320</v>
      </c>
      <c r="AX128" s="48">
        <f t="shared" si="43"/>
        <v>7320</v>
      </c>
      <c r="AY128" s="48">
        <f t="shared" si="43"/>
        <v>7320</v>
      </c>
    </row>
    <row r="129" spans="1:130" x14ac:dyDescent="0.25">
      <c r="B129" t="str">
        <f>+B106</f>
        <v>Prodotto 11</v>
      </c>
      <c r="D129" s="48">
        <f>+D59+D83-D106</f>
        <v>0</v>
      </c>
      <c r="E129" s="48">
        <f t="shared" si="42"/>
        <v>21960</v>
      </c>
      <c r="F129" s="48">
        <f t="shared" si="43"/>
        <v>7320</v>
      </c>
      <c r="G129" s="48">
        <f t="shared" si="43"/>
        <v>7320</v>
      </c>
      <c r="H129" s="48">
        <f t="shared" si="43"/>
        <v>95160</v>
      </c>
      <c r="I129" s="48">
        <f t="shared" si="43"/>
        <v>-51240</v>
      </c>
      <c r="J129" s="48">
        <f t="shared" si="43"/>
        <v>7320</v>
      </c>
      <c r="K129" s="48">
        <f t="shared" si="43"/>
        <v>7320</v>
      </c>
      <c r="L129" s="48">
        <f t="shared" si="43"/>
        <v>7320</v>
      </c>
      <c r="M129" s="48">
        <f t="shared" si="43"/>
        <v>7320</v>
      </c>
      <c r="N129" s="48">
        <f t="shared" si="43"/>
        <v>7320</v>
      </c>
      <c r="O129" s="48">
        <f t="shared" si="43"/>
        <v>7320</v>
      </c>
      <c r="P129" s="48">
        <f t="shared" si="43"/>
        <v>7320</v>
      </c>
      <c r="Q129" s="48">
        <f t="shared" si="43"/>
        <v>7320</v>
      </c>
      <c r="R129" s="48">
        <f t="shared" si="43"/>
        <v>7320</v>
      </c>
      <c r="S129" s="48">
        <f t="shared" si="43"/>
        <v>7320</v>
      </c>
      <c r="T129" s="48">
        <f t="shared" si="43"/>
        <v>7320</v>
      </c>
      <c r="U129" s="48">
        <f t="shared" si="43"/>
        <v>7320</v>
      </c>
      <c r="V129" s="48">
        <f t="shared" si="43"/>
        <v>7320</v>
      </c>
      <c r="W129" s="48">
        <f t="shared" si="43"/>
        <v>7320</v>
      </c>
      <c r="X129" s="48">
        <f t="shared" si="43"/>
        <v>7320</v>
      </c>
      <c r="Y129" s="48">
        <f t="shared" si="43"/>
        <v>7320</v>
      </c>
      <c r="Z129" s="48">
        <f t="shared" si="43"/>
        <v>7320</v>
      </c>
      <c r="AA129" s="48">
        <f t="shared" si="43"/>
        <v>7320</v>
      </c>
      <c r="AB129" s="48">
        <f t="shared" si="43"/>
        <v>7320</v>
      </c>
      <c r="AC129" s="48">
        <f t="shared" si="43"/>
        <v>7320</v>
      </c>
      <c r="AD129" s="48">
        <f t="shared" si="43"/>
        <v>7320</v>
      </c>
      <c r="AE129" s="48">
        <f t="shared" si="43"/>
        <v>7320</v>
      </c>
      <c r="AF129" s="48">
        <f t="shared" si="43"/>
        <v>7320</v>
      </c>
      <c r="AG129" s="48">
        <f t="shared" si="43"/>
        <v>7320</v>
      </c>
      <c r="AH129" s="48">
        <f t="shared" si="43"/>
        <v>7320</v>
      </c>
      <c r="AI129" s="48">
        <f t="shared" si="43"/>
        <v>7320</v>
      </c>
      <c r="AJ129" s="48">
        <f t="shared" si="43"/>
        <v>7320</v>
      </c>
      <c r="AK129" s="48">
        <f t="shared" si="43"/>
        <v>7320</v>
      </c>
      <c r="AL129" s="48">
        <f t="shared" si="43"/>
        <v>7320</v>
      </c>
      <c r="AM129" s="48">
        <f t="shared" si="43"/>
        <v>7320</v>
      </c>
      <c r="AN129" s="48">
        <f t="shared" si="43"/>
        <v>7320</v>
      </c>
      <c r="AO129" s="48">
        <f t="shared" si="43"/>
        <v>7320</v>
      </c>
      <c r="AP129" s="48">
        <f t="shared" si="43"/>
        <v>7320</v>
      </c>
      <c r="AQ129" s="48">
        <f t="shared" si="43"/>
        <v>7320</v>
      </c>
      <c r="AR129" s="48">
        <f t="shared" si="43"/>
        <v>7320</v>
      </c>
      <c r="AS129" s="48">
        <f t="shared" si="43"/>
        <v>7320</v>
      </c>
      <c r="AT129" s="48">
        <f t="shared" si="43"/>
        <v>7320</v>
      </c>
      <c r="AU129" s="48">
        <f t="shared" si="43"/>
        <v>7320</v>
      </c>
      <c r="AV129" s="48">
        <f t="shared" si="43"/>
        <v>7320</v>
      </c>
      <c r="AW129" s="48">
        <f t="shared" si="43"/>
        <v>7320</v>
      </c>
      <c r="AX129" s="48">
        <f t="shared" si="43"/>
        <v>7320</v>
      </c>
      <c r="AY129" s="48">
        <f t="shared" si="43"/>
        <v>7320</v>
      </c>
    </row>
    <row r="130" spans="1:130" x14ac:dyDescent="0.25">
      <c r="B130" t="str">
        <f>+B107</f>
        <v>Prodotto 12</v>
      </c>
      <c r="D130" s="48">
        <f>+D60+D84-D107</f>
        <v>0</v>
      </c>
      <c r="E130" s="48">
        <f t="shared" si="42"/>
        <v>21960</v>
      </c>
      <c r="F130" s="48">
        <f t="shared" si="43"/>
        <v>7320</v>
      </c>
      <c r="G130" s="48">
        <f t="shared" si="43"/>
        <v>7320</v>
      </c>
      <c r="H130" s="48">
        <f t="shared" si="43"/>
        <v>7320</v>
      </c>
      <c r="I130" s="48">
        <f t="shared" si="43"/>
        <v>7320</v>
      </c>
      <c r="J130" s="48">
        <f t="shared" si="43"/>
        <v>7320</v>
      </c>
      <c r="K130" s="48">
        <f t="shared" si="43"/>
        <v>7320</v>
      </c>
      <c r="L130" s="48">
        <f t="shared" si="43"/>
        <v>7320</v>
      </c>
      <c r="M130" s="48">
        <f t="shared" si="43"/>
        <v>7320</v>
      </c>
      <c r="N130" s="48">
        <f t="shared" si="43"/>
        <v>7320</v>
      </c>
      <c r="O130" s="48">
        <f t="shared" si="43"/>
        <v>7320</v>
      </c>
      <c r="P130" s="48">
        <f t="shared" si="43"/>
        <v>7320</v>
      </c>
      <c r="Q130" s="48">
        <f t="shared" si="43"/>
        <v>7320</v>
      </c>
      <c r="R130" s="48">
        <f t="shared" si="43"/>
        <v>7320</v>
      </c>
      <c r="S130" s="48">
        <f t="shared" si="43"/>
        <v>7320</v>
      </c>
      <c r="T130" s="48">
        <f t="shared" si="43"/>
        <v>7320</v>
      </c>
      <c r="U130" s="48">
        <f t="shared" si="43"/>
        <v>7320</v>
      </c>
      <c r="V130" s="48">
        <f t="shared" si="43"/>
        <v>7320</v>
      </c>
      <c r="W130" s="48">
        <f t="shared" si="43"/>
        <v>7320</v>
      </c>
      <c r="X130" s="48">
        <f t="shared" si="43"/>
        <v>7320</v>
      </c>
      <c r="Y130" s="48">
        <f t="shared" ref="F130:AY135" si="44">+Y60+Y84-Y107</f>
        <v>7320</v>
      </c>
      <c r="Z130" s="48">
        <f t="shared" si="44"/>
        <v>7320</v>
      </c>
      <c r="AA130" s="48">
        <f t="shared" si="44"/>
        <v>7320</v>
      </c>
      <c r="AB130" s="48">
        <f t="shared" si="44"/>
        <v>7320</v>
      </c>
      <c r="AC130" s="48">
        <f t="shared" si="44"/>
        <v>7320</v>
      </c>
      <c r="AD130" s="48">
        <f t="shared" si="44"/>
        <v>7320</v>
      </c>
      <c r="AE130" s="48">
        <f t="shared" si="44"/>
        <v>7320</v>
      </c>
      <c r="AF130" s="48">
        <f t="shared" si="44"/>
        <v>7320</v>
      </c>
      <c r="AG130" s="48">
        <f t="shared" si="44"/>
        <v>7320</v>
      </c>
      <c r="AH130" s="48">
        <f t="shared" si="44"/>
        <v>7320</v>
      </c>
      <c r="AI130" s="48">
        <f t="shared" si="44"/>
        <v>7320</v>
      </c>
      <c r="AJ130" s="48">
        <f t="shared" si="44"/>
        <v>7320</v>
      </c>
      <c r="AK130" s="48">
        <f t="shared" si="44"/>
        <v>7320</v>
      </c>
      <c r="AL130" s="48">
        <f t="shared" si="44"/>
        <v>7320</v>
      </c>
      <c r="AM130" s="48">
        <f t="shared" si="44"/>
        <v>7320</v>
      </c>
      <c r="AN130" s="48">
        <f t="shared" si="44"/>
        <v>7320</v>
      </c>
      <c r="AO130" s="48">
        <f t="shared" si="44"/>
        <v>7320</v>
      </c>
      <c r="AP130" s="48">
        <f t="shared" si="44"/>
        <v>7320</v>
      </c>
      <c r="AQ130" s="48">
        <f t="shared" si="44"/>
        <v>7320</v>
      </c>
      <c r="AR130" s="48">
        <f t="shared" si="44"/>
        <v>7320</v>
      </c>
      <c r="AS130" s="48">
        <f t="shared" si="44"/>
        <v>7320</v>
      </c>
      <c r="AT130" s="48">
        <f t="shared" si="44"/>
        <v>7320</v>
      </c>
      <c r="AU130" s="48">
        <f t="shared" si="44"/>
        <v>7320</v>
      </c>
      <c r="AV130" s="48">
        <f t="shared" si="44"/>
        <v>7320</v>
      </c>
      <c r="AW130" s="48">
        <f t="shared" si="44"/>
        <v>7320</v>
      </c>
      <c r="AX130" s="48">
        <f t="shared" si="44"/>
        <v>7320</v>
      </c>
      <c r="AY130" s="48">
        <f t="shared" si="44"/>
        <v>7320</v>
      </c>
    </row>
    <row r="131" spans="1:130" x14ac:dyDescent="0.25">
      <c r="B131" t="str">
        <f>+B108</f>
        <v>Prodotto 13</v>
      </c>
      <c r="D131" s="48">
        <f>+D61+D85-D108</f>
        <v>0</v>
      </c>
      <c r="E131" s="48">
        <f t="shared" si="42"/>
        <v>21960</v>
      </c>
      <c r="F131" s="48">
        <f t="shared" si="44"/>
        <v>7320</v>
      </c>
      <c r="G131" s="48">
        <f t="shared" si="44"/>
        <v>7320</v>
      </c>
      <c r="H131" s="48">
        <f t="shared" si="44"/>
        <v>7320</v>
      </c>
      <c r="I131" s="48">
        <f t="shared" si="44"/>
        <v>7320</v>
      </c>
      <c r="J131" s="48">
        <f t="shared" si="44"/>
        <v>7320</v>
      </c>
      <c r="K131" s="48">
        <f t="shared" si="44"/>
        <v>7320</v>
      </c>
      <c r="L131" s="48">
        <f t="shared" si="44"/>
        <v>7320</v>
      </c>
      <c r="M131" s="48">
        <f t="shared" si="44"/>
        <v>7320</v>
      </c>
      <c r="N131" s="48">
        <f t="shared" si="44"/>
        <v>7320</v>
      </c>
      <c r="O131" s="48">
        <f t="shared" si="44"/>
        <v>7320</v>
      </c>
      <c r="P131" s="48">
        <f t="shared" si="44"/>
        <v>7320</v>
      </c>
      <c r="Q131" s="48">
        <f t="shared" si="44"/>
        <v>7320</v>
      </c>
      <c r="R131" s="48">
        <f t="shared" si="44"/>
        <v>7320</v>
      </c>
      <c r="S131" s="48">
        <f t="shared" si="44"/>
        <v>7320</v>
      </c>
      <c r="T131" s="48">
        <f t="shared" si="44"/>
        <v>7320</v>
      </c>
      <c r="U131" s="48">
        <f t="shared" si="44"/>
        <v>7320</v>
      </c>
      <c r="V131" s="48">
        <f t="shared" si="44"/>
        <v>7320</v>
      </c>
      <c r="W131" s="48">
        <f t="shared" si="44"/>
        <v>7320</v>
      </c>
      <c r="X131" s="48">
        <f t="shared" si="44"/>
        <v>7320</v>
      </c>
      <c r="Y131" s="48">
        <f t="shared" si="44"/>
        <v>7320</v>
      </c>
      <c r="Z131" s="48">
        <f t="shared" si="44"/>
        <v>7320</v>
      </c>
      <c r="AA131" s="48">
        <f t="shared" si="44"/>
        <v>7320</v>
      </c>
      <c r="AB131" s="48">
        <f t="shared" si="44"/>
        <v>7320</v>
      </c>
      <c r="AC131" s="48">
        <f t="shared" si="44"/>
        <v>7320</v>
      </c>
      <c r="AD131" s="48">
        <f t="shared" si="44"/>
        <v>7320</v>
      </c>
      <c r="AE131" s="48">
        <f t="shared" si="44"/>
        <v>7320</v>
      </c>
      <c r="AF131" s="48">
        <f t="shared" si="44"/>
        <v>7320</v>
      </c>
      <c r="AG131" s="48">
        <f t="shared" si="44"/>
        <v>7320</v>
      </c>
      <c r="AH131" s="48">
        <f t="shared" si="44"/>
        <v>7320</v>
      </c>
      <c r="AI131" s="48">
        <f t="shared" si="44"/>
        <v>7320</v>
      </c>
      <c r="AJ131" s="48">
        <f t="shared" si="44"/>
        <v>7320</v>
      </c>
      <c r="AK131" s="48">
        <f t="shared" si="44"/>
        <v>7320</v>
      </c>
      <c r="AL131" s="48">
        <f t="shared" si="44"/>
        <v>7320</v>
      </c>
      <c r="AM131" s="48">
        <f t="shared" si="44"/>
        <v>7320</v>
      </c>
      <c r="AN131" s="48">
        <f t="shared" si="44"/>
        <v>7320</v>
      </c>
      <c r="AO131" s="48">
        <f t="shared" si="44"/>
        <v>7320</v>
      </c>
      <c r="AP131" s="48">
        <f t="shared" si="44"/>
        <v>7320</v>
      </c>
      <c r="AQ131" s="48">
        <f t="shared" si="44"/>
        <v>7320</v>
      </c>
      <c r="AR131" s="48">
        <f t="shared" si="44"/>
        <v>7320</v>
      </c>
      <c r="AS131" s="48">
        <f t="shared" si="44"/>
        <v>7320</v>
      </c>
      <c r="AT131" s="48">
        <f t="shared" si="44"/>
        <v>7320</v>
      </c>
      <c r="AU131" s="48">
        <f t="shared" si="44"/>
        <v>7320</v>
      </c>
      <c r="AV131" s="48">
        <f t="shared" si="44"/>
        <v>7320</v>
      </c>
      <c r="AW131" s="48">
        <f t="shared" si="44"/>
        <v>7320</v>
      </c>
      <c r="AX131" s="48">
        <f t="shared" si="44"/>
        <v>7320</v>
      </c>
      <c r="AY131" s="48">
        <f t="shared" si="44"/>
        <v>7320</v>
      </c>
    </row>
    <row r="132" spans="1:130" x14ac:dyDescent="0.25">
      <c r="B132" t="str">
        <f>+B109</f>
        <v>Prodotto 14</v>
      </c>
      <c r="D132" s="48">
        <f>+D62+D86-D109</f>
        <v>0</v>
      </c>
      <c r="E132" s="48">
        <f t="shared" si="42"/>
        <v>21960</v>
      </c>
      <c r="F132" s="48">
        <f t="shared" si="44"/>
        <v>7320</v>
      </c>
      <c r="G132" s="48">
        <f t="shared" si="44"/>
        <v>7320</v>
      </c>
      <c r="H132" s="48">
        <f t="shared" si="44"/>
        <v>7320</v>
      </c>
      <c r="I132" s="48">
        <f t="shared" si="44"/>
        <v>7320</v>
      </c>
      <c r="J132" s="48">
        <f t="shared" si="44"/>
        <v>7320</v>
      </c>
      <c r="K132" s="48">
        <f t="shared" si="44"/>
        <v>7320</v>
      </c>
      <c r="L132" s="48">
        <f t="shared" si="44"/>
        <v>7320</v>
      </c>
      <c r="M132" s="48">
        <f t="shared" si="44"/>
        <v>7320</v>
      </c>
      <c r="N132" s="48">
        <f t="shared" si="44"/>
        <v>7320</v>
      </c>
      <c r="O132" s="48">
        <f t="shared" si="44"/>
        <v>7320</v>
      </c>
      <c r="P132" s="48">
        <f t="shared" si="44"/>
        <v>7320</v>
      </c>
      <c r="Q132" s="48">
        <f t="shared" si="44"/>
        <v>7320</v>
      </c>
      <c r="R132" s="48">
        <f t="shared" si="44"/>
        <v>7320</v>
      </c>
      <c r="S132" s="48">
        <f t="shared" si="44"/>
        <v>7320</v>
      </c>
      <c r="T132" s="48">
        <f t="shared" si="44"/>
        <v>7320</v>
      </c>
      <c r="U132" s="48">
        <f t="shared" si="44"/>
        <v>7320</v>
      </c>
      <c r="V132" s="48">
        <f t="shared" si="44"/>
        <v>7320</v>
      </c>
      <c r="W132" s="48">
        <f t="shared" si="44"/>
        <v>7320</v>
      </c>
      <c r="X132" s="48">
        <f t="shared" si="44"/>
        <v>7320</v>
      </c>
      <c r="Y132" s="48">
        <f t="shared" si="44"/>
        <v>7320</v>
      </c>
      <c r="Z132" s="48">
        <f t="shared" si="44"/>
        <v>7320</v>
      </c>
      <c r="AA132" s="48">
        <f t="shared" si="44"/>
        <v>7320</v>
      </c>
      <c r="AB132" s="48">
        <f t="shared" si="44"/>
        <v>7320</v>
      </c>
      <c r="AC132" s="48">
        <f t="shared" si="44"/>
        <v>7320</v>
      </c>
      <c r="AD132" s="48">
        <f t="shared" si="44"/>
        <v>7320</v>
      </c>
      <c r="AE132" s="48">
        <f t="shared" si="44"/>
        <v>7320</v>
      </c>
      <c r="AF132" s="48">
        <f t="shared" si="44"/>
        <v>7320</v>
      </c>
      <c r="AG132" s="48">
        <f t="shared" si="44"/>
        <v>7320</v>
      </c>
      <c r="AH132" s="48">
        <f t="shared" si="44"/>
        <v>7320</v>
      </c>
      <c r="AI132" s="48">
        <f t="shared" si="44"/>
        <v>7320</v>
      </c>
      <c r="AJ132" s="48">
        <f t="shared" si="44"/>
        <v>7320</v>
      </c>
      <c r="AK132" s="48">
        <f t="shared" si="44"/>
        <v>7320</v>
      </c>
      <c r="AL132" s="48">
        <f t="shared" si="44"/>
        <v>7320</v>
      </c>
      <c r="AM132" s="48">
        <f t="shared" si="44"/>
        <v>7320</v>
      </c>
      <c r="AN132" s="48">
        <f t="shared" si="44"/>
        <v>7320</v>
      </c>
      <c r="AO132" s="48">
        <f t="shared" si="44"/>
        <v>7320</v>
      </c>
      <c r="AP132" s="48">
        <f t="shared" si="44"/>
        <v>7320</v>
      </c>
      <c r="AQ132" s="48">
        <f t="shared" si="44"/>
        <v>7320</v>
      </c>
      <c r="AR132" s="48">
        <f t="shared" si="44"/>
        <v>7320</v>
      </c>
      <c r="AS132" s="48">
        <f t="shared" si="44"/>
        <v>7320</v>
      </c>
      <c r="AT132" s="48">
        <f t="shared" si="44"/>
        <v>7320</v>
      </c>
      <c r="AU132" s="48">
        <f t="shared" si="44"/>
        <v>7320</v>
      </c>
      <c r="AV132" s="48">
        <f t="shared" si="44"/>
        <v>7320</v>
      </c>
      <c r="AW132" s="48">
        <f t="shared" si="44"/>
        <v>7320</v>
      </c>
      <c r="AX132" s="48">
        <f t="shared" si="44"/>
        <v>7320</v>
      </c>
      <c r="AY132" s="48">
        <f t="shared" si="44"/>
        <v>7320</v>
      </c>
    </row>
    <row r="133" spans="1:130" x14ac:dyDescent="0.25">
      <c r="B133" t="str">
        <f>+B110</f>
        <v>Prodotto 15</v>
      </c>
      <c r="D133" s="48">
        <f>+D63+D87-D110</f>
        <v>0</v>
      </c>
      <c r="E133" s="48">
        <f t="shared" si="42"/>
        <v>21960</v>
      </c>
      <c r="F133" s="48">
        <f t="shared" si="44"/>
        <v>7320</v>
      </c>
      <c r="G133" s="48">
        <f t="shared" si="44"/>
        <v>7320</v>
      </c>
      <c r="H133" s="48">
        <f t="shared" si="44"/>
        <v>7320</v>
      </c>
      <c r="I133" s="48">
        <f t="shared" si="44"/>
        <v>7320</v>
      </c>
      <c r="J133" s="48">
        <f t="shared" si="44"/>
        <v>7320</v>
      </c>
      <c r="K133" s="48">
        <f t="shared" si="44"/>
        <v>7320</v>
      </c>
      <c r="L133" s="48">
        <f t="shared" si="44"/>
        <v>7320</v>
      </c>
      <c r="M133" s="48">
        <f t="shared" si="44"/>
        <v>7320</v>
      </c>
      <c r="N133" s="48">
        <f t="shared" si="44"/>
        <v>7320</v>
      </c>
      <c r="O133" s="48">
        <f t="shared" si="44"/>
        <v>7320</v>
      </c>
      <c r="P133" s="48">
        <f t="shared" si="44"/>
        <v>7320</v>
      </c>
      <c r="Q133" s="48">
        <f t="shared" si="44"/>
        <v>7320</v>
      </c>
      <c r="R133" s="48">
        <f t="shared" si="44"/>
        <v>7320</v>
      </c>
      <c r="S133" s="48">
        <f t="shared" si="44"/>
        <v>7320</v>
      </c>
      <c r="T133" s="48">
        <f t="shared" si="44"/>
        <v>7320</v>
      </c>
      <c r="U133" s="48">
        <f t="shared" si="44"/>
        <v>7320</v>
      </c>
      <c r="V133" s="48">
        <f t="shared" si="44"/>
        <v>7320</v>
      </c>
      <c r="W133" s="48">
        <f t="shared" si="44"/>
        <v>7320</v>
      </c>
      <c r="X133" s="48">
        <f t="shared" si="44"/>
        <v>7320</v>
      </c>
      <c r="Y133" s="48">
        <f t="shared" si="44"/>
        <v>7320</v>
      </c>
      <c r="Z133" s="48">
        <f t="shared" si="44"/>
        <v>7320</v>
      </c>
      <c r="AA133" s="48">
        <f t="shared" si="44"/>
        <v>7320</v>
      </c>
      <c r="AB133" s="48">
        <f t="shared" si="44"/>
        <v>7320</v>
      </c>
      <c r="AC133" s="48">
        <f t="shared" si="44"/>
        <v>7320</v>
      </c>
      <c r="AD133" s="48">
        <f t="shared" si="44"/>
        <v>7320</v>
      </c>
      <c r="AE133" s="48">
        <f t="shared" si="44"/>
        <v>7320</v>
      </c>
      <c r="AF133" s="48">
        <f t="shared" si="44"/>
        <v>7320</v>
      </c>
      <c r="AG133" s="48">
        <f t="shared" si="44"/>
        <v>7320</v>
      </c>
      <c r="AH133" s="48">
        <f t="shared" si="44"/>
        <v>7320</v>
      </c>
      <c r="AI133" s="48">
        <f t="shared" si="44"/>
        <v>7320</v>
      </c>
      <c r="AJ133" s="48">
        <f t="shared" si="44"/>
        <v>7320</v>
      </c>
      <c r="AK133" s="48">
        <f t="shared" si="44"/>
        <v>7320</v>
      </c>
      <c r="AL133" s="48">
        <f t="shared" si="44"/>
        <v>7320</v>
      </c>
      <c r="AM133" s="48">
        <f t="shared" si="44"/>
        <v>7320</v>
      </c>
      <c r="AN133" s="48">
        <f t="shared" si="44"/>
        <v>7320</v>
      </c>
      <c r="AO133" s="48">
        <f t="shared" si="44"/>
        <v>7320</v>
      </c>
      <c r="AP133" s="48">
        <f t="shared" si="44"/>
        <v>7320</v>
      </c>
      <c r="AQ133" s="48">
        <f t="shared" si="44"/>
        <v>7320</v>
      </c>
      <c r="AR133" s="48">
        <f t="shared" si="44"/>
        <v>7320</v>
      </c>
      <c r="AS133" s="48">
        <f t="shared" si="44"/>
        <v>7320</v>
      </c>
      <c r="AT133" s="48">
        <f t="shared" si="44"/>
        <v>7320</v>
      </c>
      <c r="AU133" s="48">
        <f t="shared" si="44"/>
        <v>7320</v>
      </c>
      <c r="AV133" s="48">
        <f t="shared" si="44"/>
        <v>7320</v>
      </c>
      <c r="AW133" s="48">
        <f t="shared" si="44"/>
        <v>7320</v>
      </c>
      <c r="AX133" s="48">
        <f t="shared" si="44"/>
        <v>7320</v>
      </c>
      <c r="AY133" s="48">
        <f t="shared" si="44"/>
        <v>7320</v>
      </c>
    </row>
    <row r="134" spans="1:130" x14ac:dyDescent="0.25">
      <c r="B134" t="str">
        <f>+B111</f>
        <v>Prodotto 16</v>
      </c>
      <c r="D134" s="48">
        <f>+D64+D88-D111</f>
        <v>0</v>
      </c>
      <c r="E134" s="48">
        <f t="shared" si="42"/>
        <v>21960</v>
      </c>
      <c r="F134" s="48">
        <f t="shared" si="44"/>
        <v>7320</v>
      </c>
      <c r="G134" s="48">
        <f t="shared" si="44"/>
        <v>7320</v>
      </c>
      <c r="H134" s="48">
        <f t="shared" si="44"/>
        <v>7320</v>
      </c>
      <c r="I134" s="48">
        <f t="shared" si="44"/>
        <v>7320</v>
      </c>
      <c r="J134" s="48">
        <f t="shared" si="44"/>
        <v>7320</v>
      </c>
      <c r="K134" s="48">
        <f t="shared" si="44"/>
        <v>7320</v>
      </c>
      <c r="L134" s="48">
        <f t="shared" si="44"/>
        <v>7320</v>
      </c>
      <c r="M134" s="48">
        <f t="shared" si="44"/>
        <v>7320</v>
      </c>
      <c r="N134" s="48">
        <f t="shared" si="44"/>
        <v>7320</v>
      </c>
      <c r="O134" s="48">
        <f t="shared" si="44"/>
        <v>7320</v>
      </c>
      <c r="P134" s="48">
        <f t="shared" si="44"/>
        <v>7320</v>
      </c>
      <c r="Q134" s="48">
        <f t="shared" si="44"/>
        <v>7320</v>
      </c>
      <c r="R134" s="48">
        <f t="shared" si="44"/>
        <v>7320</v>
      </c>
      <c r="S134" s="48">
        <f t="shared" si="44"/>
        <v>7320</v>
      </c>
      <c r="T134" s="48">
        <f t="shared" si="44"/>
        <v>7320</v>
      </c>
      <c r="U134" s="48">
        <f t="shared" si="44"/>
        <v>7320</v>
      </c>
      <c r="V134" s="48">
        <f t="shared" si="44"/>
        <v>7320</v>
      </c>
      <c r="W134" s="48">
        <f t="shared" si="44"/>
        <v>7320</v>
      </c>
      <c r="X134" s="48">
        <f t="shared" si="44"/>
        <v>7320</v>
      </c>
      <c r="Y134" s="48">
        <f t="shared" si="44"/>
        <v>7320</v>
      </c>
      <c r="Z134" s="48">
        <f t="shared" si="44"/>
        <v>7320</v>
      </c>
      <c r="AA134" s="48">
        <f t="shared" si="44"/>
        <v>7320</v>
      </c>
      <c r="AB134" s="48">
        <f t="shared" si="44"/>
        <v>7320</v>
      </c>
      <c r="AC134" s="48">
        <f t="shared" si="44"/>
        <v>7320</v>
      </c>
      <c r="AD134" s="48">
        <f t="shared" si="44"/>
        <v>7320</v>
      </c>
      <c r="AE134" s="48">
        <f t="shared" si="44"/>
        <v>7320</v>
      </c>
      <c r="AF134" s="48">
        <f t="shared" si="44"/>
        <v>7320</v>
      </c>
      <c r="AG134" s="48">
        <f t="shared" si="44"/>
        <v>7320</v>
      </c>
      <c r="AH134" s="48">
        <f t="shared" si="44"/>
        <v>7320</v>
      </c>
      <c r="AI134" s="48">
        <f t="shared" si="44"/>
        <v>7320</v>
      </c>
      <c r="AJ134" s="48">
        <f t="shared" si="44"/>
        <v>7320</v>
      </c>
      <c r="AK134" s="48">
        <f t="shared" si="44"/>
        <v>7320</v>
      </c>
      <c r="AL134" s="48">
        <f t="shared" si="44"/>
        <v>7320</v>
      </c>
      <c r="AM134" s="48">
        <f t="shared" si="44"/>
        <v>7320</v>
      </c>
      <c r="AN134" s="48">
        <f t="shared" si="44"/>
        <v>7320</v>
      </c>
      <c r="AO134" s="48">
        <f t="shared" si="44"/>
        <v>7320</v>
      </c>
      <c r="AP134" s="48">
        <f t="shared" si="44"/>
        <v>7320</v>
      </c>
      <c r="AQ134" s="48">
        <f t="shared" si="44"/>
        <v>7320</v>
      </c>
      <c r="AR134" s="48">
        <f t="shared" si="44"/>
        <v>7320</v>
      </c>
      <c r="AS134" s="48">
        <f t="shared" si="44"/>
        <v>7320</v>
      </c>
      <c r="AT134" s="48">
        <f t="shared" si="44"/>
        <v>7320</v>
      </c>
      <c r="AU134" s="48">
        <f t="shared" si="44"/>
        <v>7320</v>
      </c>
      <c r="AV134" s="48">
        <f t="shared" si="44"/>
        <v>7320</v>
      </c>
      <c r="AW134" s="48">
        <f t="shared" si="44"/>
        <v>7320</v>
      </c>
      <c r="AX134" s="48">
        <f t="shared" si="44"/>
        <v>7320</v>
      </c>
      <c r="AY134" s="48">
        <f t="shared" si="44"/>
        <v>7320</v>
      </c>
    </row>
    <row r="135" spans="1:130" x14ac:dyDescent="0.25">
      <c r="B135" t="str">
        <f>+B112</f>
        <v>Prodotto 17</v>
      </c>
      <c r="D135" s="48">
        <f>+D65+D89-D112</f>
        <v>0</v>
      </c>
      <c r="E135" s="48">
        <f t="shared" si="42"/>
        <v>21960</v>
      </c>
      <c r="F135" s="48">
        <f t="shared" si="44"/>
        <v>7320</v>
      </c>
      <c r="G135" s="48">
        <f t="shared" si="44"/>
        <v>7320</v>
      </c>
      <c r="H135" s="48">
        <f t="shared" si="44"/>
        <v>7320</v>
      </c>
      <c r="I135" s="48">
        <f t="shared" si="44"/>
        <v>7320</v>
      </c>
      <c r="J135" s="48">
        <f t="shared" si="44"/>
        <v>7320</v>
      </c>
      <c r="K135" s="48">
        <f t="shared" si="44"/>
        <v>7320</v>
      </c>
      <c r="L135" s="48">
        <f t="shared" si="44"/>
        <v>7320</v>
      </c>
      <c r="M135" s="48">
        <f t="shared" si="44"/>
        <v>7320</v>
      </c>
      <c r="N135" s="48">
        <f t="shared" si="44"/>
        <v>7320</v>
      </c>
      <c r="O135" s="48">
        <f t="shared" si="44"/>
        <v>7320</v>
      </c>
      <c r="P135" s="48">
        <f t="shared" si="44"/>
        <v>7320</v>
      </c>
      <c r="Q135" s="48">
        <f t="shared" si="44"/>
        <v>7320</v>
      </c>
      <c r="R135" s="48">
        <f t="shared" si="44"/>
        <v>7320</v>
      </c>
      <c r="S135" s="48">
        <f t="shared" si="44"/>
        <v>7320</v>
      </c>
      <c r="T135" s="48">
        <f t="shared" si="44"/>
        <v>7320</v>
      </c>
      <c r="U135" s="48">
        <f t="shared" si="44"/>
        <v>7320</v>
      </c>
      <c r="V135" s="48">
        <f t="shared" si="44"/>
        <v>7320</v>
      </c>
      <c r="W135" s="48">
        <f t="shared" si="44"/>
        <v>7320</v>
      </c>
      <c r="X135" s="48">
        <f t="shared" si="44"/>
        <v>7320</v>
      </c>
      <c r="Y135" s="48">
        <f t="shared" si="44"/>
        <v>7320</v>
      </c>
      <c r="Z135" s="48">
        <f t="shared" si="44"/>
        <v>7320</v>
      </c>
      <c r="AA135" s="48">
        <f t="shared" si="44"/>
        <v>7320</v>
      </c>
      <c r="AB135" s="48">
        <f t="shared" si="44"/>
        <v>7320</v>
      </c>
      <c r="AC135" s="48">
        <f t="shared" si="44"/>
        <v>7320</v>
      </c>
      <c r="AD135" s="48">
        <f t="shared" si="44"/>
        <v>7320</v>
      </c>
      <c r="AE135" s="48">
        <f t="shared" si="44"/>
        <v>7320</v>
      </c>
      <c r="AF135" s="48">
        <f t="shared" si="44"/>
        <v>7320</v>
      </c>
      <c r="AG135" s="48">
        <f t="shared" si="44"/>
        <v>7320</v>
      </c>
      <c r="AH135" s="48">
        <f t="shared" si="44"/>
        <v>7320</v>
      </c>
      <c r="AI135" s="48">
        <f t="shared" si="44"/>
        <v>7320</v>
      </c>
      <c r="AJ135" s="48">
        <f t="shared" si="44"/>
        <v>7320</v>
      </c>
      <c r="AK135" s="48">
        <f t="shared" si="44"/>
        <v>7320</v>
      </c>
      <c r="AL135" s="48">
        <f t="shared" si="44"/>
        <v>7320</v>
      </c>
      <c r="AM135" s="48">
        <f t="shared" si="44"/>
        <v>7320</v>
      </c>
      <c r="AN135" s="48">
        <f t="shared" si="44"/>
        <v>7320</v>
      </c>
      <c r="AO135" s="48">
        <f t="shared" si="44"/>
        <v>7320</v>
      </c>
      <c r="AP135" s="48">
        <f t="shared" si="44"/>
        <v>7320</v>
      </c>
      <c r="AQ135" s="48">
        <f t="shared" si="44"/>
        <v>7320</v>
      </c>
      <c r="AR135" s="48">
        <f t="shared" si="44"/>
        <v>7320</v>
      </c>
      <c r="AS135" s="48">
        <f t="shared" si="44"/>
        <v>7320</v>
      </c>
      <c r="AT135" s="48">
        <f t="shared" si="44"/>
        <v>7320</v>
      </c>
      <c r="AU135" s="48">
        <f t="shared" si="44"/>
        <v>7320</v>
      </c>
      <c r="AV135" s="48">
        <f t="shared" si="44"/>
        <v>7320</v>
      </c>
      <c r="AW135" s="48">
        <f t="shared" si="44"/>
        <v>7320</v>
      </c>
      <c r="AX135" s="48">
        <f t="shared" ref="F135:AY138" si="45">+AX65+AX89-AX112</f>
        <v>7320</v>
      </c>
      <c r="AY135" s="48">
        <f t="shared" si="45"/>
        <v>7320</v>
      </c>
    </row>
    <row r="136" spans="1:130" x14ac:dyDescent="0.25">
      <c r="B136" t="str">
        <f>+B113</f>
        <v>Prodotto 18</v>
      </c>
      <c r="D136" s="48">
        <f>+D66+D90-D113</f>
        <v>0</v>
      </c>
      <c r="E136" s="48">
        <f t="shared" si="42"/>
        <v>21960</v>
      </c>
      <c r="F136" s="48">
        <f t="shared" si="45"/>
        <v>7320</v>
      </c>
      <c r="G136" s="48">
        <f t="shared" si="45"/>
        <v>7320</v>
      </c>
      <c r="H136" s="48">
        <f t="shared" si="45"/>
        <v>7320</v>
      </c>
      <c r="I136" s="48">
        <f t="shared" si="45"/>
        <v>7320</v>
      </c>
      <c r="J136" s="48">
        <f t="shared" si="45"/>
        <v>7320</v>
      </c>
      <c r="K136" s="48">
        <f t="shared" si="45"/>
        <v>7320</v>
      </c>
      <c r="L136" s="48">
        <f t="shared" si="45"/>
        <v>7320</v>
      </c>
      <c r="M136" s="48">
        <f t="shared" si="45"/>
        <v>7320</v>
      </c>
      <c r="N136" s="48">
        <f t="shared" si="45"/>
        <v>7320</v>
      </c>
      <c r="O136" s="48">
        <f t="shared" si="45"/>
        <v>7320</v>
      </c>
      <c r="P136" s="48">
        <f t="shared" si="45"/>
        <v>7320</v>
      </c>
      <c r="Q136" s="48">
        <f t="shared" si="45"/>
        <v>7320</v>
      </c>
      <c r="R136" s="48">
        <f t="shared" si="45"/>
        <v>7320</v>
      </c>
      <c r="S136" s="48">
        <f t="shared" si="45"/>
        <v>7320</v>
      </c>
      <c r="T136" s="48">
        <f t="shared" si="45"/>
        <v>7320</v>
      </c>
      <c r="U136" s="48">
        <f t="shared" si="45"/>
        <v>7320</v>
      </c>
      <c r="V136" s="48">
        <f t="shared" si="45"/>
        <v>7320</v>
      </c>
      <c r="W136" s="48">
        <f t="shared" si="45"/>
        <v>7320</v>
      </c>
      <c r="X136" s="48">
        <f t="shared" si="45"/>
        <v>7320</v>
      </c>
      <c r="Y136" s="48">
        <f t="shared" si="45"/>
        <v>7320</v>
      </c>
      <c r="Z136" s="48">
        <f t="shared" si="45"/>
        <v>7320</v>
      </c>
      <c r="AA136" s="48">
        <f t="shared" si="45"/>
        <v>7320</v>
      </c>
      <c r="AB136" s="48">
        <f t="shared" si="45"/>
        <v>7320</v>
      </c>
      <c r="AC136" s="48">
        <f t="shared" si="45"/>
        <v>7320</v>
      </c>
      <c r="AD136" s="48">
        <f t="shared" si="45"/>
        <v>7320</v>
      </c>
      <c r="AE136" s="48">
        <f t="shared" si="45"/>
        <v>7320</v>
      </c>
      <c r="AF136" s="48">
        <f t="shared" si="45"/>
        <v>7320</v>
      </c>
      <c r="AG136" s="48">
        <f t="shared" si="45"/>
        <v>7320</v>
      </c>
      <c r="AH136" s="48">
        <f t="shared" si="45"/>
        <v>7320</v>
      </c>
      <c r="AI136" s="48">
        <f t="shared" si="45"/>
        <v>7320</v>
      </c>
      <c r="AJ136" s="48">
        <f t="shared" si="45"/>
        <v>7320</v>
      </c>
      <c r="AK136" s="48">
        <f t="shared" si="45"/>
        <v>7320</v>
      </c>
      <c r="AL136" s="48">
        <f t="shared" si="45"/>
        <v>7320</v>
      </c>
      <c r="AM136" s="48">
        <f t="shared" si="45"/>
        <v>7320</v>
      </c>
      <c r="AN136" s="48">
        <f t="shared" si="45"/>
        <v>7320</v>
      </c>
      <c r="AO136" s="48">
        <f t="shared" si="45"/>
        <v>7320</v>
      </c>
      <c r="AP136" s="48">
        <f t="shared" si="45"/>
        <v>7320</v>
      </c>
      <c r="AQ136" s="48">
        <f t="shared" si="45"/>
        <v>7320</v>
      </c>
      <c r="AR136" s="48">
        <f t="shared" si="45"/>
        <v>7320</v>
      </c>
      <c r="AS136" s="48">
        <f t="shared" si="45"/>
        <v>7320</v>
      </c>
      <c r="AT136" s="48">
        <f t="shared" si="45"/>
        <v>7320</v>
      </c>
      <c r="AU136" s="48">
        <f t="shared" si="45"/>
        <v>7320</v>
      </c>
      <c r="AV136" s="48">
        <f t="shared" si="45"/>
        <v>7320</v>
      </c>
      <c r="AW136" s="48">
        <f t="shared" si="45"/>
        <v>7320</v>
      </c>
      <c r="AX136" s="48">
        <f t="shared" si="45"/>
        <v>7320</v>
      </c>
      <c r="AY136" s="48">
        <f t="shared" si="45"/>
        <v>7320</v>
      </c>
    </row>
    <row r="137" spans="1:130" x14ac:dyDescent="0.25">
      <c r="B137" t="str">
        <f>+B114</f>
        <v>Prodotto 19</v>
      </c>
      <c r="D137" s="48">
        <f>+D67+D91-D114</f>
        <v>0</v>
      </c>
      <c r="E137" s="48">
        <f t="shared" si="42"/>
        <v>21960</v>
      </c>
      <c r="F137" s="48">
        <f t="shared" si="45"/>
        <v>7320</v>
      </c>
      <c r="G137" s="48">
        <f t="shared" si="45"/>
        <v>7320</v>
      </c>
      <c r="H137" s="48">
        <f t="shared" si="45"/>
        <v>7320</v>
      </c>
      <c r="I137" s="48">
        <f t="shared" si="45"/>
        <v>7320</v>
      </c>
      <c r="J137" s="48">
        <f t="shared" si="45"/>
        <v>7320</v>
      </c>
      <c r="K137" s="48">
        <f t="shared" si="45"/>
        <v>7320</v>
      </c>
      <c r="L137" s="48">
        <f t="shared" si="45"/>
        <v>7320</v>
      </c>
      <c r="M137" s="48">
        <f t="shared" si="45"/>
        <v>7320</v>
      </c>
      <c r="N137" s="48">
        <f t="shared" si="45"/>
        <v>7320</v>
      </c>
      <c r="O137" s="48">
        <f t="shared" si="45"/>
        <v>7320</v>
      </c>
      <c r="P137" s="48">
        <f t="shared" si="45"/>
        <v>7320</v>
      </c>
      <c r="Q137" s="48">
        <f t="shared" si="45"/>
        <v>7320</v>
      </c>
      <c r="R137" s="48">
        <f t="shared" si="45"/>
        <v>7320</v>
      </c>
      <c r="S137" s="48">
        <f t="shared" si="45"/>
        <v>7320</v>
      </c>
      <c r="T137" s="48">
        <f t="shared" si="45"/>
        <v>7320</v>
      </c>
      <c r="U137" s="48">
        <f t="shared" si="45"/>
        <v>7320</v>
      </c>
      <c r="V137" s="48">
        <f t="shared" si="45"/>
        <v>7320</v>
      </c>
      <c r="W137" s="48">
        <f t="shared" si="45"/>
        <v>7320</v>
      </c>
      <c r="X137" s="48">
        <f t="shared" si="45"/>
        <v>7320</v>
      </c>
      <c r="Y137" s="48">
        <f t="shared" si="45"/>
        <v>7320</v>
      </c>
      <c r="Z137" s="48">
        <f t="shared" si="45"/>
        <v>7320</v>
      </c>
      <c r="AA137" s="48">
        <f t="shared" si="45"/>
        <v>7320</v>
      </c>
      <c r="AB137" s="48">
        <f t="shared" si="45"/>
        <v>7320</v>
      </c>
      <c r="AC137" s="48">
        <f t="shared" si="45"/>
        <v>7320</v>
      </c>
      <c r="AD137" s="48">
        <f t="shared" si="45"/>
        <v>7320</v>
      </c>
      <c r="AE137" s="48">
        <f t="shared" si="45"/>
        <v>7320</v>
      </c>
      <c r="AF137" s="48">
        <f t="shared" si="45"/>
        <v>7320</v>
      </c>
      <c r="AG137" s="48">
        <f t="shared" si="45"/>
        <v>7320</v>
      </c>
      <c r="AH137" s="48">
        <f t="shared" si="45"/>
        <v>7320</v>
      </c>
      <c r="AI137" s="48">
        <f t="shared" si="45"/>
        <v>7320</v>
      </c>
      <c r="AJ137" s="48">
        <f t="shared" si="45"/>
        <v>7320</v>
      </c>
      <c r="AK137" s="48">
        <f t="shared" si="45"/>
        <v>7320</v>
      </c>
      <c r="AL137" s="48">
        <f t="shared" si="45"/>
        <v>7320</v>
      </c>
      <c r="AM137" s="48">
        <f t="shared" si="45"/>
        <v>7320</v>
      </c>
      <c r="AN137" s="48">
        <f t="shared" si="45"/>
        <v>7320</v>
      </c>
      <c r="AO137" s="48">
        <f t="shared" si="45"/>
        <v>7320</v>
      </c>
      <c r="AP137" s="48">
        <f t="shared" si="45"/>
        <v>7320</v>
      </c>
      <c r="AQ137" s="48">
        <f t="shared" si="45"/>
        <v>7320</v>
      </c>
      <c r="AR137" s="48">
        <f t="shared" si="45"/>
        <v>7320</v>
      </c>
      <c r="AS137" s="48">
        <f t="shared" si="45"/>
        <v>7320</v>
      </c>
      <c r="AT137" s="48">
        <f t="shared" si="45"/>
        <v>7320</v>
      </c>
      <c r="AU137" s="48">
        <f t="shared" si="45"/>
        <v>7320</v>
      </c>
      <c r="AV137" s="48">
        <f t="shared" si="45"/>
        <v>7320</v>
      </c>
      <c r="AW137" s="48">
        <f t="shared" si="45"/>
        <v>7320</v>
      </c>
      <c r="AX137" s="48">
        <f t="shared" si="45"/>
        <v>7320</v>
      </c>
      <c r="AY137" s="48">
        <f t="shared" si="45"/>
        <v>7320</v>
      </c>
    </row>
    <row r="138" spans="1:130" x14ac:dyDescent="0.25">
      <c r="B138" t="str">
        <f>+B115</f>
        <v>Prodotto 20</v>
      </c>
      <c r="D138" s="48">
        <f>+D68+D92-D115</f>
        <v>0</v>
      </c>
      <c r="E138" s="48">
        <f t="shared" si="42"/>
        <v>21960</v>
      </c>
      <c r="F138" s="48">
        <f t="shared" si="45"/>
        <v>7320</v>
      </c>
      <c r="G138" s="48">
        <f t="shared" si="45"/>
        <v>7320</v>
      </c>
      <c r="H138" s="48">
        <f t="shared" si="45"/>
        <v>7320</v>
      </c>
      <c r="I138" s="48">
        <f t="shared" si="45"/>
        <v>7320</v>
      </c>
      <c r="J138" s="48">
        <f t="shared" si="45"/>
        <v>7320</v>
      </c>
      <c r="K138" s="48">
        <f t="shared" si="45"/>
        <v>7320</v>
      </c>
      <c r="L138" s="48">
        <f t="shared" si="45"/>
        <v>7320</v>
      </c>
      <c r="M138" s="48">
        <f t="shared" si="45"/>
        <v>7320</v>
      </c>
      <c r="N138" s="48">
        <f t="shared" si="45"/>
        <v>7320</v>
      </c>
      <c r="O138" s="48">
        <f t="shared" si="45"/>
        <v>7320</v>
      </c>
      <c r="P138" s="48">
        <f t="shared" si="45"/>
        <v>7320</v>
      </c>
      <c r="Q138" s="48">
        <f t="shared" si="45"/>
        <v>7320</v>
      </c>
      <c r="R138" s="48">
        <f t="shared" si="45"/>
        <v>7320</v>
      </c>
      <c r="S138" s="48">
        <f t="shared" si="45"/>
        <v>7320</v>
      </c>
      <c r="T138" s="48">
        <f t="shared" si="45"/>
        <v>7320</v>
      </c>
      <c r="U138" s="48">
        <f t="shared" si="45"/>
        <v>7320</v>
      </c>
      <c r="V138" s="48">
        <f t="shared" si="45"/>
        <v>7320</v>
      </c>
      <c r="W138" s="48">
        <f t="shared" si="45"/>
        <v>7320</v>
      </c>
      <c r="X138" s="48">
        <f t="shared" si="45"/>
        <v>7320</v>
      </c>
      <c r="Y138" s="48">
        <f t="shared" si="45"/>
        <v>7320</v>
      </c>
      <c r="Z138" s="48">
        <f t="shared" si="45"/>
        <v>7320</v>
      </c>
      <c r="AA138" s="48">
        <f t="shared" si="45"/>
        <v>7320</v>
      </c>
      <c r="AB138" s="48">
        <f t="shared" si="45"/>
        <v>7320</v>
      </c>
      <c r="AC138" s="48">
        <f t="shared" si="45"/>
        <v>7320</v>
      </c>
      <c r="AD138" s="48">
        <f t="shared" si="45"/>
        <v>7320</v>
      </c>
      <c r="AE138" s="48">
        <f t="shared" si="45"/>
        <v>7320</v>
      </c>
      <c r="AF138" s="48">
        <f t="shared" si="45"/>
        <v>7320</v>
      </c>
      <c r="AG138" s="48">
        <f t="shared" si="45"/>
        <v>7320</v>
      </c>
      <c r="AH138" s="48">
        <f t="shared" si="45"/>
        <v>7320</v>
      </c>
      <c r="AI138" s="48">
        <f t="shared" si="45"/>
        <v>7320</v>
      </c>
      <c r="AJ138" s="48">
        <f t="shared" si="45"/>
        <v>7320</v>
      </c>
      <c r="AK138" s="48">
        <f t="shared" si="45"/>
        <v>7320</v>
      </c>
      <c r="AL138" s="48">
        <f t="shared" si="45"/>
        <v>7320</v>
      </c>
      <c r="AM138" s="48">
        <f t="shared" si="45"/>
        <v>7320</v>
      </c>
      <c r="AN138" s="48">
        <f t="shared" si="45"/>
        <v>7320</v>
      </c>
      <c r="AO138" s="48">
        <f t="shared" si="45"/>
        <v>7320</v>
      </c>
      <c r="AP138" s="48">
        <f t="shared" si="45"/>
        <v>7320</v>
      </c>
      <c r="AQ138" s="48">
        <f t="shared" si="45"/>
        <v>7320</v>
      </c>
      <c r="AR138" s="48">
        <f t="shared" si="45"/>
        <v>7320</v>
      </c>
      <c r="AS138" s="48">
        <f t="shared" si="45"/>
        <v>7320</v>
      </c>
      <c r="AT138" s="48">
        <f t="shared" si="45"/>
        <v>7320</v>
      </c>
      <c r="AU138" s="48">
        <f t="shared" si="45"/>
        <v>7320</v>
      </c>
      <c r="AV138" s="48">
        <f t="shared" si="45"/>
        <v>7320</v>
      </c>
      <c r="AW138" s="48">
        <f t="shared" si="45"/>
        <v>7320</v>
      </c>
      <c r="AX138" s="48">
        <f t="shared" si="45"/>
        <v>7320</v>
      </c>
      <c r="AY138" s="48">
        <f t="shared" si="45"/>
        <v>7320</v>
      </c>
    </row>
    <row r="139" spans="1:130" s="56" customFormat="1" x14ac:dyDescent="0.25">
      <c r="A139"/>
      <c r="B139" s="5" t="s">
        <v>217</v>
      </c>
      <c r="C139" s="5"/>
      <c r="D139" s="55">
        <f>SUM(D119:D138)</f>
        <v>0</v>
      </c>
      <c r="E139" s="55">
        <f t="shared" ref="E139:G139" si="46">SUM(E119:E138)</f>
        <v>431880</v>
      </c>
      <c r="F139" s="55">
        <f t="shared" si="46"/>
        <v>168360</v>
      </c>
      <c r="G139" s="55">
        <f t="shared" si="46"/>
        <v>131760</v>
      </c>
      <c r="H139" s="55">
        <f>SUM(H119:H138)</f>
        <v>234240</v>
      </c>
      <c r="I139" s="55">
        <f t="shared" ref="I139:AY139" si="47">SUM(I119:I138)</f>
        <v>87840</v>
      </c>
      <c r="J139" s="55">
        <f t="shared" si="47"/>
        <v>146400</v>
      </c>
      <c r="K139" s="55">
        <f t="shared" si="47"/>
        <v>146400</v>
      </c>
      <c r="L139" s="55">
        <f t="shared" si="47"/>
        <v>146400</v>
      </c>
      <c r="M139" s="55">
        <f t="shared" si="47"/>
        <v>146400</v>
      </c>
      <c r="N139" s="55">
        <f t="shared" si="47"/>
        <v>146400</v>
      </c>
      <c r="O139" s="55">
        <f t="shared" si="47"/>
        <v>146400</v>
      </c>
      <c r="P139" s="55">
        <f t="shared" si="47"/>
        <v>146400</v>
      </c>
      <c r="Q139" s="55">
        <f t="shared" si="47"/>
        <v>146400</v>
      </c>
      <c r="R139" s="55">
        <f t="shared" si="47"/>
        <v>146400</v>
      </c>
      <c r="S139" s="55">
        <f t="shared" si="47"/>
        <v>146400</v>
      </c>
      <c r="T139" s="55">
        <f t="shared" si="47"/>
        <v>146400</v>
      </c>
      <c r="U139" s="55">
        <f t="shared" si="47"/>
        <v>146400</v>
      </c>
      <c r="V139" s="55">
        <f t="shared" si="47"/>
        <v>146400</v>
      </c>
      <c r="W139" s="55">
        <f t="shared" si="47"/>
        <v>146400</v>
      </c>
      <c r="X139" s="55">
        <f t="shared" si="47"/>
        <v>146400</v>
      </c>
      <c r="Y139" s="55">
        <f t="shared" si="47"/>
        <v>146400</v>
      </c>
      <c r="Z139" s="55">
        <f t="shared" si="47"/>
        <v>146400</v>
      </c>
      <c r="AA139" s="55">
        <f t="shared" si="47"/>
        <v>146400</v>
      </c>
      <c r="AB139" s="55">
        <f t="shared" si="47"/>
        <v>146400</v>
      </c>
      <c r="AC139" s="55">
        <f t="shared" si="47"/>
        <v>146400</v>
      </c>
      <c r="AD139" s="55">
        <f t="shared" si="47"/>
        <v>146400</v>
      </c>
      <c r="AE139" s="55">
        <f t="shared" si="47"/>
        <v>146400</v>
      </c>
      <c r="AF139" s="55">
        <f t="shared" si="47"/>
        <v>146400</v>
      </c>
      <c r="AG139" s="55">
        <f t="shared" si="47"/>
        <v>146400</v>
      </c>
      <c r="AH139" s="55">
        <f t="shared" si="47"/>
        <v>146400</v>
      </c>
      <c r="AI139" s="55">
        <f t="shared" si="47"/>
        <v>146400</v>
      </c>
      <c r="AJ139" s="55">
        <f t="shared" si="47"/>
        <v>146400</v>
      </c>
      <c r="AK139" s="55">
        <f t="shared" si="47"/>
        <v>146400</v>
      </c>
      <c r="AL139" s="55">
        <f t="shared" si="47"/>
        <v>146400</v>
      </c>
      <c r="AM139" s="55">
        <f t="shared" si="47"/>
        <v>146400</v>
      </c>
      <c r="AN139" s="55">
        <f t="shared" si="47"/>
        <v>146400</v>
      </c>
      <c r="AO139" s="55">
        <f t="shared" si="47"/>
        <v>146400</v>
      </c>
      <c r="AP139" s="55">
        <f t="shared" si="47"/>
        <v>146400</v>
      </c>
      <c r="AQ139" s="55">
        <f t="shared" si="47"/>
        <v>146400</v>
      </c>
      <c r="AR139" s="55">
        <f t="shared" si="47"/>
        <v>146400</v>
      </c>
      <c r="AS139" s="55">
        <f t="shared" si="47"/>
        <v>146400</v>
      </c>
      <c r="AT139" s="55">
        <f t="shared" si="47"/>
        <v>146400</v>
      </c>
      <c r="AU139" s="55">
        <f t="shared" si="47"/>
        <v>146400</v>
      </c>
      <c r="AV139" s="55">
        <f t="shared" si="47"/>
        <v>146400</v>
      </c>
      <c r="AW139" s="55">
        <f t="shared" si="47"/>
        <v>146400</v>
      </c>
      <c r="AX139" s="55">
        <f t="shared" si="47"/>
        <v>146400</v>
      </c>
      <c r="AY139" s="55">
        <f t="shared" si="47"/>
        <v>146400</v>
      </c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appoggio!$D$3:$D$6</xm:f>
          </x14:formula1>
          <xm:sqref>C96:C115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204"/>
  <sheetViews>
    <sheetView showGridLines="0" zoomScale="95" zoomScaleNormal="95" workbookViewId="0">
      <pane xSplit="2" ySplit="3" topLeftCell="C148" activePane="bottomRight" state="frozen"/>
      <selection pane="topRight" activeCell="C1" sqref="C1"/>
      <selection pane="bottomLeft" activeCell="A4" sqref="A4"/>
      <selection pane="bottomRight" activeCell="D184" sqref="D184"/>
    </sheetView>
  </sheetViews>
  <sheetFormatPr defaultRowHeight="15" x14ac:dyDescent="0.25"/>
  <cols>
    <col min="1" max="1" width="29" bestFit="1" customWidth="1"/>
    <col min="2" max="2" width="17.28515625" bestFit="1" customWidth="1"/>
    <col min="3" max="11" width="11.85546875" bestFit="1" customWidth="1"/>
  </cols>
  <sheetData>
    <row r="1" spans="1:50" x14ac:dyDescent="0.25">
      <c r="B1" s="21" t="s">
        <v>209</v>
      </c>
      <c r="C1" s="40" t="s">
        <v>210</v>
      </c>
    </row>
    <row r="3" spans="1:50" x14ac:dyDescent="0.25">
      <c r="A3" s="28" t="s">
        <v>211</v>
      </c>
      <c r="B3" s="28"/>
      <c r="C3" s="39">
        <f>+CE!B1</f>
        <v>42005</v>
      </c>
      <c r="D3" s="39">
        <f>+CE!C1</f>
        <v>42036</v>
      </c>
      <c r="E3" s="39">
        <f>+CE!D1</f>
        <v>42064</v>
      </c>
      <c r="F3" s="39">
        <f>+CE!E1</f>
        <v>42095</v>
      </c>
      <c r="G3" s="39">
        <f>+CE!F1</f>
        <v>42125</v>
      </c>
      <c r="H3" s="39">
        <f>+CE!G1</f>
        <v>42156</v>
      </c>
      <c r="I3" s="39">
        <f>+CE!H1</f>
        <v>42186</v>
      </c>
      <c r="J3" s="39">
        <f>+CE!I1</f>
        <v>42217</v>
      </c>
      <c r="K3" s="39">
        <f>+CE!J1</f>
        <v>42248</v>
      </c>
      <c r="L3" s="39">
        <f>+CE!K1</f>
        <v>42278</v>
      </c>
      <c r="M3" s="39">
        <f>+CE!L1</f>
        <v>42309</v>
      </c>
      <c r="N3" s="39">
        <f>+CE!M1</f>
        <v>42339</v>
      </c>
      <c r="O3" s="39">
        <f>+CE!N1</f>
        <v>42370</v>
      </c>
      <c r="P3" s="39">
        <f>+CE!O1</f>
        <v>42401</v>
      </c>
      <c r="Q3" s="39">
        <f>+CE!P1</f>
        <v>42430</v>
      </c>
      <c r="R3" s="39">
        <f>+CE!Q1</f>
        <v>42461</v>
      </c>
      <c r="S3" s="39">
        <f>+CE!R1</f>
        <v>42491</v>
      </c>
      <c r="T3" s="39">
        <f>+CE!S1</f>
        <v>42522</v>
      </c>
      <c r="U3" s="39">
        <f>+CE!T1</f>
        <v>42552</v>
      </c>
      <c r="V3" s="39">
        <f>+CE!U1</f>
        <v>42583</v>
      </c>
      <c r="W3" s="39">
        <f>+CE!V1</f>
        <v>42614</v>
      </c>
      <c r="X3" s="39">
        <f>+CE!W1</f>
        <v>42644</v>
      </c>
      <c r="Y3" s="39">
        <f>+CE!X1</f>
        <v>42675</v>
      </c>
      <c r="Z3" s="39">
        <f>+CE!Y1</f>
        <v>42705</v>
      </c>
      <c r="AA3" s="39">
        <f>+CE!Z1</f>
        <v>42736</v>
      </c>
      <c r="AB3" s="39">
        <f>+CE!AA1</f>
        <v>42767</v>
      </c>
      <c r="AC3" s="39">
        <f>+CE!AB1</f>
        <v>42795</v>
      </c>
      <c r="AD3" s="39">
        <f>+CE!AC1</f>
        <v>42826</v>
      </c>
      <c r="AE3" s="39">
        <f>+CE!AD1</f>
        <v>42856</v>
      </c>
      <c r="AF3" s="39">
        <f>+CE!AE1</f>
        <v>42887</v>
      </c>
      <c r="AG3" s="39">
        <f>+CE!AF1</f>
        <v>42917</v>
      </c>
      <c r="AH3" s="39">
        <f>+CE!AG1</f>
        <v>42948</v>
      </c>
      <c r="AI3" s="39">
        <f>+CE!AH1</f>
        <v>42979</v>
      </c>
      <c r="AJ3" s="39">
        <f>+CE!AI1</f>
        <v>43009</v>
      </c>
      <c r="AK3" s="39">
        <f>+CE!AJ1</f>
        <v>43040</v>
      </c>
      <c r="AL3" s="39">
        <f>+CE!AK1</f>
        <v>43070</v>
      </c>
      <c r="AM3" s="39">
        <f>+CE!AL1</f>
        <v>43101</v>
      </c>
      <c r="AN3" s="39">
        <f>+CE!AM1</f>
        <v>43132</v>
      </c>
      <c r="AO3" s="39">
        <f>+CE!AN1</f>
        <v>43160</v>
      </c>
      <c r="AP3" s="39">
        <f>+CE!AO1</f>
        <v>43191</v>
      </c>
      <c r="AQ3" s="39">
        <f>+CE!AP1</f>
        <v>43221</v>
      </c>
      <c r="AR3" s="39">
        <f>+CE!AQ1</f>
        <v>43252</v>
      </c>
      <c r="AS3" s="39">
        <f>+CE!AR1</f>
        <v>43282</v>
      </c>
      <c r="AT3" s="39">
        <f>+CE!AS1</f>
        <v>43313</v>
      </c>
      <c r="AU3" s="39">
        <f>+CE!AT1</f>
        <v>43344</v>
      </c>
      <c r="AV3" s="39">
        <f>+CE!AU1</f>
        <v>43374</v>
      </c>
      <c r="AW3" s="39">
        <f>+CE!AV1</f>
        <v>43405</v>
      </c>
      <c r="AX3" s="39">
        <f>+CE!AW1</f>
        <v>43435</v>
      </c>
    </row>
    <row r="4" spans="1:50" x14ac:dyDescent="0.25">
      <c r="A4" s="21" t="s">
        <v>221</v>
      </c>
      <c r="C4" s="21">
        <v>100</v>
      </c>
      <c r="D4" s="21">
        <v>100</v>
      </c>
      <c r="E4" s="21">
        <v>100</v>
      </c>
      <c r="F4" s="21">
        <v>100</v>
      </c>
      <c r="G4" s="21">
        <v>100</v>
      </c>
      <c r="H4" s="21">
        <v>100</v>
      </c>
      <c r="I4" s="21">
        <v>100</v>
      </c>
      <c r="J4" s="21">
        <v>100</v>
      </c>
      <c r="K4" s="21">
        <v>100</v>
      </c>
      <c r="L4" s="21">
        <v>100</v>
      </c>
      <c r="M4" s="21">
        <v>100</v>
      </c>
      <c r="N4" s="21">
        <v>100</v>
      </c>
      <c r="O4" s="21">
        <v>100</v>
      </c>
      <c r="P4" s="21">
        <v>100</v>
      </c>
      <c r="Q4" s="21">
        <v>100</v>
      </c>
      <c r="R4" s="21">
        <v>100</v>
      </c>
      <c r="S4" s="21">
        <v>100</v>
      </c>
      <c r="T4" s="21">
        <v>100</v>
      </c>
      <c r="U4" s="21">
        <v>100</v>
      </c>
      <c r="V4" s="21">
        <v>100</v>
      </c>
      <c r="W4" s="21">
        <v>100</v>
      </c>
      <c r="X4" s="21">
        <v>100</v>
      </c>
      <c r="Y4" s="21">
        <v>100</v>
      </c>
      <c r="Z4" s="21">
        <v>100</v>
      </c>
      <c r="AA4" s="21">
        <v>100</v>
      </c>
      <c r="AB4" s="21">
        <v>100</v>
      </c>
      <c r="AC4" s="21">
        <v>100</v>
      </c>
      <c r="AD4" s="21">
        <v>100</v>
      </c>
      <c r="AE4" s="21">
        <v>100</v>
      </c>
      <c r="AF4" s="21">
        <v>100</v>
      </c>
      <c r="AG4" s="21">
        <v>100</v>
      </c>
      <c r="AH4" s="21">
        <v>100</v>
      </c>
      <c r="AI4" s="21">
        <v>100</v>
      </c>
      <c r="AJ4" s="21">
        <v>100</v>
      </c>
      <c r="AK4" s="21">
        <v>100</v>
      </c>
      <c r="AL4" s="21">
        <v>100</v>
      </c>
      <c r="AM4" s="21">
        <v>100</v>
      </c>
      <c r="AN4" s="21">
        <v>100</v>
      </c>
      <c r="AO4" s="21">
        <v>100</v>
      </c>
      <c r="AP4" s="21">
        <v>100</v>
      </c>
      <c r="AQ4" s="21">
        <v>100</v>
      </c>
      <c r="AR4" s="21">
        <v>100</v>
      </c>
      <c r="AS4" s="21">
        <v>100</v>
      </c>
      <c r="AT4" s="21">
        <v>100</v>
      </c>
      <c r="AU4" s="21">
        <v>100</v>
      </c>
      <c r="AV4" s="21">
        <v>100</v>
      </c>
      <c r="AW4" s="21">
        <v>100</v>
      </c>
      <c r="AX4" s="21">
        <v>100</v>
      </c>
    </row>
    <row r="5" spans="1:50" x14ac:dyDescent="0.25">
      <c r="A5" s="21" t="s">
        <v>222</v>
      </c>
      <c r="C5" s="21">
        <v>100</v>
      </c>
      <c r="D5" s="21">
        <v>100</v>
      </c>
      <c r="E5" s="21">
        <v>100</v>
      </c>
      <c r="F5" s="21">
        <v>100</v>
      </c>
      <c r="G5" s="21">
        <v>100</v>
      </c>
      <c r="H5" s="21">
        <v>100</v>
      </c>
      <c r="I5" s="21">
        <v>100</v>
      </c>
      <c r="J5" s="21">
        <v>100</v>
      </c>
      <c r="K5" s="21">
        <v>100</v>
      </c>
      <c r="L5" s="21">
        <v>100</v>
      </c>
      <c r="M5" s="21">
        <v>100</v>
      </c>
      <c r="N5" s="21">
        <v>100</v>
      </c>
      <c r="O5" s="21">
        <v>100</v>
      </c>
      <c r="P5" s="21">
        <v>100</v>
      </c>
      <c r="Q5" s="21">
        <v>100</v>
      </c>
      <c r="R5" s="21">
        <v>100</v>
      </c>
      <c r="S5" s="21">
        <v>100</v>
      </c>
      <c r="T5" s="21">
        <v>100</v>
      </c>
      <c r="U5" s="21">
        <v>100</v>
      </c>
      <c r="V5" s="21">
        <v>100</v>
      </c>
      <c r="W5" s="21">
        <v>100</v>
      </c>
      <c r="X5" s="21">
        <v>100</v>
      </c>
      <c r="Y5" s="21">
        <v>100</v>
      </c>
      <c r="Z5" s="21">
        <v>100</v>
      </c>
      <c r="AA5" s="21">
        <v>100</v>
      </c>
      <c r="AB5" s="21">
        <v>100</v>
      </c>
      <c r="AC5" s="21">
        <v>100</v>
      </c>
      <c r="AD5" s="21">
        <v>100</v>
      </c>
      <c r="AE5" s="21">
        <v>100</v>
      </c>
      <c r="AF5" s="21">
        <v>100</v>
      </c>
      <c r="AG5" s="21">
        <v>100</v>
      </c>
      <c r="AH5" s="21">
        <v>100</v>
      </c>
      <c r="AI5" s="21">
        <v>100</v>
      </c>
      <c r="AJ5" s="21">
        <v>100</v>
      </c>
      <c r="AK5" s="21">
        <v>100</v>
      </c>
      <c r="AL5" s="21">
        <v>100</v>
      </c>
      <c r="AM5" s="21">
        <v>100</v>
      </c>
      <c r="AN5" s="21">
        <v>100</v>
      </c>
      <c r="AO5" s="21">
        <v>100</v>
      </c>
      <c r="AP5" s="21">
        <v>100</v>
      </c>
      <c r="AQ5" s="21">
        <v>100</v>
      </c>
      <c r="AR5" s="21">
        <v>100</v>
      </c>
      <c r="AS5" s="21">
        <v>100</v>
      </c>
      <c r="AT5" s="21">
        <v>100</v>
      </c>
      <c r="AU5" s="21">
        <v>100</v>
      </c>
      <c r="AV5" s="21">
        <v>100</v>
      </c>
      <c r="AW5" s="21">
        <v>100</v>
      </c>
      <c r="AX5" s="21">
        <v>100</v>
      </c>
    </row>
    <row r="6" spans="1:50" x14ac:dyDescent="0.25">
      <c r="A6" s="21" t="s">
        <v>223</v>
      </c>
      <c r="C6" s="21">
        <v>100</v>
      </c>
      <c r="D6" s="21">
        <v>100</v>
      </c>
      <c r="E6" s="21">
        <v>100</v>
      </c>
      <c r="F6" s="21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1">
        <v>100</v>
      </c>
      <c r="M6" s="21">
        <v>100</v>
      </c>
      <c r="N6" s="21">
        <v>100</v>
      </c>
      <c r="O6" s="21">
        <v>100</v>
      </c>
      <c r="P6" s="21">
        <v>100</v>
      </c>
      <c r="Q6" s="21">
        <v>100</v>
      </c>
      <c r="R6" s="21">
        <v>100</v>
      </c>
      <c r="S6" s="21">
        <v>100</v>
      </c>
      <c r="T6" s="21">
        <v>100</v>
      </c>
      <c r="U6" s="21">
        <v>100</v>
      </c>
      <c r="V6" s="21">
        <v>100</v>
      </c>
      <c r="W6" s="21">
        <v>100</v>
      </c>
      <c r="X6" s="21">
        <v>100</v>
      </c>
      <c r="Y6" s="21">
        <v>100</v>
      </c>
      <c r="Z6" s="21">
        <v>100</v>
      </c>
      <c r="AA6" s="21">
        <v>100</v>
      </c>
      <c r="AB6" s="21">
        <v>100</v>
      </c>
      <c r="AC6" s="21">
        <v>100</v>
      </c>
      <c r="AD6" s="21">
        <v>100</v>
      </c>
      <c r="AE6" s="21">
        <v>100</v>
      </c>
      <c r="AF6" s="21">
        <v>100</v>
      </c>
      <c r="AG6" s="21">
        <v>100</v>
      </c>
      <c r="AH6" s="21">
        <v>100</v>
      </c>
      <c r="AI6" s="21">
        <v>100</v>
      </c>
      <c r="AJ6" s="21">
        <v>100</v>
      </c>
      <c r="AK6" s="21">
        <v>100</v>
      </c>
      <c r="AL6" s="21">
        <v>100</v>
      </c>
      <c r="AM6" s="21">
        <v>100</v>
      </c>
      <c r="AN6" s="21">
        <v>100</v>
      </c>
      <c r="AO6" s="21">
        <v>100</v>
      </c>
      <c r="AP6" s="21">
        <v>100</v>
      </c>
      <c r="AQ6" s="21">
        <v>100</v>
      </c>
      <c r="AR6" s="21">
        <v>100</v>
      </c>
      <c r="AS6" s="21">
        <v>100</v>
      </c>
      <c r="AT6" s="21">
        <v>100</v>
      </c>
      <c r="AU6" s="21">
        <v>100</v>
      </c>
      <c r="AV6" s="21">
        <v>100</v>
      </c>
      <c r="AW6" s="21">
        <v>100</v>
      </c>
      <c r="AX6" s="21">
        <v>100</v>
      </c>
    </row>
    <row r="7" spans="1:50" x14ac:dyDescent="0.25">
      <c r="A7" s="21" t="s">
        <v>224</v>
      </c>
      <c r="C7" s="21">
        <v>100</v>
      </c>
      <c r="D7" s="21">
        <v>100</v>
      </c>
      <c r="E7" s="21">
        <v>100</v>
      </c>
      <c r="F7" s="21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21">
        <v>100</v>
      </c>
      <c r="R7" s="21">
        <v>100</v>
      </c>
      <c r="S7" s="21">
        <v>100</v>
      </c>
      <c r="T7" s="21">
        <v>100</v>
      </c>
      <c r="U7" s="21">
        <v>100</v>
      </c>
      <c r="V7" s="21">
        <v>100</v>
      </c>
      <c r="W7" s="21">
        <v>100</v>
      </c>
      <c r="X7" s="21">
        <v>100</v>
      </c>
      <c r="Y7" s="21">
        <v>100</v>
      </c>
      <c r="Z7" s="21">
        <v>100</v>
      </c>
      <c r="AA7" s="21">
        <v>100</v>
      </c>
      <c r="AB7" s="21">
        <v>100</v>
      </c>
      <c r="AC7" s="21">
        <v>100</v>
      </c>
      <c r="AD7" s="21">
        <v>100</v>
      </c>
      <c r="AE7" s="21">
        <v>100</v>
      </c>
      <c r="AF7" s="21">
        <v>100</v>
      </c>
      <c r="AG7" s="21">
        <v>100</v>
      </c>
      <c r="AH7" s="21">
        <v>100</v>
      </c>
      <c r="AI7" s="21">
        <v>100</v>
      </c>
      <c r="AJ7" s="21">
        <v>100</v>
      </c>
      <c r="AK7" s="21">
        <v>100</v>
      </c>
      <c r="AL7" s="21">
        <v>100</v>
      </c>
      <c r="AM7" s="21">
        <v>100</v>
      </c>
      <c r="AN7" s="21">
        <v>100</v>
      </c>
      <c r="AO7" s="21">
        <v>100</v>
      </c>
      <c r="AP7" s="21">
        <v>100</v>
      </c>
      <c r="AQ7" s="21">
        <v>100</v>
      </c>
      <c r="AR7" s="21">
        <v>100</v>
      </c>
      <c r="AS7" s="21">
        <v>100</v>
      </c>
      <c r="AT7" s="21">
        <v>100</v>
      </c>
      <c r="AU7" s="21">
        <v>100</v>
      </c>
      <c r="AV7" s="21">
        <v>100</v>
      </c>
      <c r="AW7" s="21">
        <v>100</v>
      </c>
      <c r="AX7" s="21">
        <v>100</v>
      </c>
    </row>
    <row r="8" spans="1:50" x14ac:dyDescent="0.25">
      <c r="A8" s="21" t="s">
        <v>225</v>
      </c>
      <c r="C8" s="21">
        <v>100</v>
      </c>
      <c r="D8" s="21">
        <v>100</v>
      </c>
      <c r="E8" s="21">
        <v>100</v>
      </c>
      <c r="F8" s="21">
        <v>100</v>
      </c>
      <c r="G8" s="21">
        <v>100</v>
      </c>
      <c r="H8" s="21">
        <v>100</v>
      </c>
      <c r="I8" s="21">
        <v>100</v>
      </c>
      <c r="J8" s="21">
        <v>100</v>
      </c>
      <c r="K8" s="21">
        <v>100</v>
      </c>
      <c r="L8" s="21">
        <v>100</v>
      </c>
      <c r="M8" s="21">
        <v>100</v>
      </c>
      <c r="N8" s="21">
        <v>100</v>
      </c>
      <c r="O8" s="21">
        <v>100</v>
      </c>
      <c r="P8" s="21">
        <v>100</v>
      </c>
      <c r="Q8" s="21">
        <v>100</v>
      </c>
      <c r="R8" s="21">
        <v>100</v>
      </c>
      <c r="S8" s="21">
        <v>100</v>
      </c>
      <c r="T8" s="21">
        <v>100</v>
      </c>
      <c r="U8" s="21">
        <v>100</v>
      </c>
      <c r="V8" s="21">
        <v>100</v>
      </c>
      <c r="W8" s="21">
        <v>100</v>
      </c>
      <c r="X8" s="21">
        <v>100</v>
      </c>
      <c r="Y8" s="21">
        <v>100</v>
      </c>
      <c r="Z8" s="21">
        <v>100</v>
      </c>
      <c r="AA8" s="21">
        <v>100</v>
      </c>
      <c r="AB8" s="21">
        <v>100</v>
      </c>
      <c r="AC8" s="21">
        <v>100</v>
      </c>
      <c r="AD8" s="21">
        <v>100</v>
      </c>
      <c r="AE8" s="21">
        <v>100</v>
      </c>
      <c r="AF8" s="21">
        <v>100</v>
      </c>
      <c r="AG8" s="21">
        <v>100</v>
      </c>
      <c r="AH8" s="21">
        <v>100</v>
      </c>
      <c r="AI8" s="21">
        <v>100</v>
      </c>
      <c r="AJ8" s="21">
        <v>100</v>
      </c>
      <c r="AK8" s="21">
        <v>100</v>
      </c>
      <c r="AL8" s="21">
        <v>100</v>
      </c>
      <c r="AM8" s="21">
        <v>100</v>
      </c>
      <c r="AN8" s="21">
        <v>100</v>
      </c>
      <c r="AO8" s="21">
        <v>100</v>
      </c>
      <c r="AP8" s="21">
        <v>100</v>
      </c>
      <c r="AQ8" s="21">
        <v>100</v>
      </c>
      <c r="AR8" s="21">
        <v>100</v>
      </c>
      <c r="AS8" s="21">
        <v>100</v>
      </c>
      <c r="AT8" s="21">
        <v>100</v>
      </c>
      <c r="AU8" s="21">
        <v>100</v>
      </c>
      <c r="AV8" s="21">
        <v>100</v>
      </c>
      <c r="AW8" s="21">
        <v>100</v>
      </c>
      <c r="AX8" s="21">
        <v>100</v>
      </c>
    </row>
    <row r="9" spans="1:50" x14ac:dyDescent="0.25">
      <c r="A9" s="21" t="s">
        <v>226</v>
      </c>
      <c r="C9" s="21">
        <v>100</v>
      </c>
      <c r="D9" s="21">
        <v>100</v>
      </c>
      <c r="E9" s="21">
        <v>100</v>
      </c>
      <c r="F9" s="21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1">
        <v>100</v>
      </c>
      <c r="M9" s="21">
        <v>100</v>
      </c>
      <c r="N9" s="21">
        <v>100</v>
      </c>
      <c r="O9" s="21">
        <v>100</v>
      </c>
      <c r="P9" s="21">
        <v>100</v>
      </c>
      <c r="Q9" s="21">
        <v>100</v>
      </c>
      <c r="R9" s="21">
        <v>100</v>
      </c>
      <c r="S9" s="21">
        <v>100</v>
      </c>
      <c r="T9" s="21">
        <v>100</v>
      </c>
      <c r="U9" s="21">
        <v>100</v>
      </c>
      <c r="V9" s="21">
        <v>100</v>
      </c>
      <c r="W9" s="21">
        <v>100</v>
      </c>
      <c r="X9" s="21">
        <v>100</v>
      </c>
      <c r="Y9" s="21">
        <v>100</v>
      </c>
      <c r="Z9" s="21">
        <v>100</v>
      </c>
      <c r="AA9" s="21">
        <v>100</v>
      </c>
      <c r="AB9" s="21">
        <v>100</v>
      </c>
      <c r="AC9" s="21">
        <v>100</v>
      </c>
      <c r="AD9" s="21">
        <v>100</v>
      </c>
      <c r="AE9" s="21">
        <v>100</v>
      </c>
      <c r="AF9" s="21">
        <v>100</v>
      </c>
      <c r="AG9" s="21">
        <v>100</v>
      </c>
      <c r="AH9" s="21">
        <v>100</v>
      </c>
      <c r="AI9" s="21">
        <v>100</v>
      </c>
      <c r="AJ9" s="21">
        <v>100</v>
      </c>
      <c r="AK9" s="21">
        <v>100</v>
      </c>
      <c r="AL9" s="21">
        <v>100</v>
      </c>
      <c r="AM9" s="21">
        <v>100</v>
      </c>
      <c r="AN9" s="21">
        <v>100</v>
      </c>
      <c r="AO9" s="21">
        <v>100</v>
      </c>
      <c r="AP9" s="21">
        <v>100</v>
      </c>
      <c r="AQ9" s="21">
        <v>100</v>
      </c>
      <c r="AR9" s="21">
        <v>100</v>
      </c>
      <c r="AS9" s="21">
        <v>100</v>
      </c>
      <c r="AT9" s="21">
        <v>100</v>
      </c>
      <c r="AU9" s="21">
        <v>100</v>
      </c>
      <c r="AV9" s="21">
        <v>100</v>
      </c>
      <c r="AW9" s="21">
        <v>100</v>
      </c>
      <c r="AX9" s="21">
        <v>100</v>
      </c>
    </row>
    <row r="10" spans="1:50" x14ac:dyDescent="0.25">
      <c r="A10" s="21" t="s">
        <v>227</v>
      </c>
      <c r="C10" s="21">
        <v>100</v>
      </c>
      <c r="D10" s="21">
        <v>100</v>
      </c>
      <c r="E10" s="21">
        <v>100</v>
      </c>
      <c r="F10" s="21">
        <v>100</v>
      </c>
      <c r="G10" s="21">
        <v>100</v>
      </c>
      <c r="H10" s="21">
        <v>100</v>
      </c>
      <c r="I10" s="21">
        <v>100</v>
      </c>
      <c r="J10" s="21">
        <v>100</v>
      </c>
      <c r="K10" s="21">
        <v>100</v>
      </c>
      <c r="L10" s="21">
        <v>100</v>
      </c>
      <c r="M10" s="21">
        <v>100</v>
      </c>
      <c r="N10" s="21">
        <v>100</v>
      </c>
      <c r="O10" s="21">
        <v>100</v>
      </c>
      <c r="P10" s="21">
        <v>100</v>
      </c>
      <c r="Q10" s="21">
        <v>100</v>
      </c>
      <c r="R10" s="21">
        <v>100</v>
      </c>
      <c r="S10" s="21">
        <v>100</v>
      </c>
      <c r="T10" s="21">
        <v>100</v>
      </c>
      <c r="U10" s="21">
        <v>100</v>
      </c>
      <c r="V10" s="21">
        <v>100</v>
      </c>
      <c r="W10" s="21">
        <v>100</v>
      </c>
      <c r="X10" s="21">
        <v>100</v>
      </c>
      <c r="Y10" s="21">
        <v>100</v>
      </c>
      <c r="Z10" s="21">
        <v>100</v>
      </c>
      <c r="AA10" s="21">
        <v>100</v>
      </c>
      <c r="AB10" s="21">
        <v>100</v>
      </c>
      <c r="AC10" s="21">
        <v>100</v>
      </c>
      <c r="AD10" s="21">
        <v>100</v>
      </c>
      <c r="AE10" s="21">
        <v>100</v>
      </c>
      <c r="AF10" s="21">
        <v>100</v>
      </c>
      <c r="AG10" s="21">
        <v>100</v>
      </c>
      <c r="AH10" s="21">
        <v>100</v>
      </c>
      <c r="AI10" s="21">
        <v>100</v>
      </c>
      <c r="AJ10" s="21">
        <v>100</v>
      </c>
      <c r="AK10" s="21">
        <v>100</v>
      </c>
      <c r="AL10" s="21">
        <v>100</v>
      </c>
      <c r="AM10" s="21">
        <v>100</v>
      </c>
      <c r="AN10" s="21">
        <v>100</v>
      </c>
      <c r="AO10" s="21">
        <v>100</v>
      </c>
      <c r="AP10" s="21">
        <v>100</v>
      </c>
      <c r="AQ10" s="21">
        <v>100</v>
      </c>
      <c r="AR10" s="21">
        <v>100</v>
      </c>
      <c r="AS10" s="21">
        <v>100</v>
      </c>
      <c r="AT10" s="21">
        <v>100</v>
      </c>
      <c r="AU10" s="21">
        <v>100</v>
      </c>
      <c r="AV10" s="21">
        <v>100</v>
      </c>
      <c r="AW10" s="21">
        <v>100</v>
      </c>
      <c r="AX10" s="21">
        <v>100</v>
      </c>
    </row>
    <row r="11" spans="1:50" x14ac:dyDescent="0.25">
      <c r="A11" s="21" t="s">
        <v>228</v>
      </c>
      <c r="C11" s="21">
        <v>100</v>
      </c>
      <c r="D11" s="21">
        <v>100</v>
      </c>
      <c r="E11" s="21">
        <v>100</v>
      </c>
      <c r="F11" s="21">
        <v>100</v>
      </c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1">
        <v>100</v>
      </c>
      <c r="P11" s="21">
        <v>100</v>
      </c>
      <c r="Q11" s="21">
        <v>100</v>
      </c>
      <c r="R11" s="21">
        <v>100</v>
      </c>
      <c r="S11" s="21">
        <v>100</v>
      </c>
      <c r="T11" s="21">
        <v>100</v>
      </c>
      <c r="U11" s="21">
        <v>100</v>
      </c>
      <c r="V11" s="21">
        <v>100</v>
      </c>
      <c r="W11" s="21">
        <v>100</v>
      </c>
      <c r="X11" s="21">
        <v>100</v>
      </c>
      <c r="Y11" s="21">
        <v>100</v>
      </c>
      <c r="Z11" s="21">
        <v>100</v>
      </c>
      <c r="AA11" s="21">
        <v>100</v>
      </c>
      <c r="AB11" s="21">
        <v>100</v>
      </c>
      <c r="AC11" s="21">
        <v>100</v>
      </c>
      <c r="AD11" s="21">
        <v>100</v>
      </c>
      <c r="AE11" s="21">
        <v>100</v>
      </c>
      <c r="AF11" s="21">
        <v>100</v>
      </c>
      <c r="AG11" s="21">
        <v>100</v>
      </c>
      <c r="AH11" s="21">
        <v>100</v>
      </c>
      <c r="AI11" s="21">
        <v>100</v>
      </c>
      <c r="AJ11" s="21">
        <v>100</v>
      </c>
      <c r="AK11" s="21">
        <v>100</v>
      </c>
      <c r="AL11" s="21">
        <v>100</v>
      </c>
      <c r="AM11" s="21">
        <v>100</v>
      </c>
      <c r="AN11" s="21">
        <v>100</v>
      </c>
      <c r="AO11" s="21">
        <v>100</v>
      </c>
      <c r="AP11" s="21">
        <v>100</v>
      </c>
      <c r="AQ11" s="21">
        <v>100</v>
      </c>
      <c r="AR11" s="21">
        <v>100</v>
      </c>
      <c r="AS11" s="21">
        <v>100</v>
      </c>
      <c r="AT11" s="21">
        <v>100</v>
      </c>
      <c r="AU11" s="21">
        <v>100</v>
      </c>
      <c r="AV11" s="21">
        <v>100</v>
      </c>
      <c r="AW11" s="21">
        <v>100</v>
      </c>
      <c r="AX11" s="21">
        <v>100</v>
      </c>
    </row>
    <row r="12" spans="1:50" x14ac:dyDescent="0.25">
      <c r="A12" s="21" t="s">
        <v>229</v>
      </c>
      <c r="C12" s="21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1">
        <v>100</v>
      </c>
      <c r="R12" s="21">
        <v>100</v>
      </c>
      <c r="S12" s="21">
        <v>100</v>
      </c>
      <c r="T12" s="21">
        <v>100</v>
      </c>
      <c r="U12" s="21">
        <v>100</v>
      </c>
      <c r="V12" s="21">
        <v>100</v>
      </c>
      <c r="W12" s="21">
        <v>100</v>
      </c>
      <c r="X12" s="21">
        <v>100</v>
      </c>
      <c r="Y12" s="21">
        <v>100</v>
      </c>
      <c r="Z12" s="21">
        <v>100</v>
      </c>
      <c r="AA12" s="21">
        <v>100</v>
      </c>
      <c r="AB12" s="21">
        <v>100</v>
      </c>
      <c r="AC12" s="21">
        <v>100</v>
      </c>
      <c r="AD12" s="21">
        <v>100</v>
      </c>
      <c r="AE12" s="21">
        <v>100</v>
      </c>
      <c r="AF12" s="21">
        <v>100</v>
      </c>
      <c r="AG12" s="21">
        <v>100</v>
      </c>
      <c r="AH12" s="21">
        <v>100</v>
      </c>
      <c r="AI12" s="21">
        <v>100</v>
      </c>
      <c r="AJ12" s="21">
        <v>100</v>
      </c>
      <c r="AK12" s="21">
        <v>100</v>
      </c>
      <c r="AL12" s="21">
        <v>100</v>
      </c>
      <c r="AM12" s="21">
        <v>100</v>
      </c>
      <c r="AN12" s="21">
        <v>100</v>
      </c>
      <c r="AO12" s="21">
        <v>100</v>
      </c>
      <c r="AP12" s="21">
        <v>100</v>
      </c>
      <c r="AQ12" s="21">
        <v>100</v>
      </c>
      <c r="AR12" s="21">
        <v>100</v>
      </c>
      <c r="AS12" s="21">
        <v>100</v>
      </c>
      <c r="AT12" s="21">
        <v>100</v>
      </c>
      <c r="AU12" s="21">
        <v>100</v>
      </c>
      <c r="AV12" s="21">
        <v>100</v>
      </c>
      <c r="AW12" s="21">
        <v>100</v>
      </c>
      <c r="AX12" s="21">
        <v>100</v>
      </c>
    </row>
    <row r="13" spans="1:50" x14ac:dyDescent="0.25">
      <c r="A13" s="21" t="s">
        <v>230</v>
      </c>
      <c r="C13" s="21">
        <v>100</v>
      </c>
      <c r="D13" s="21">
        <v>100</v>
      </c>
      <c r="E13" s="21">
        <v>100</v>
      </c>
      <c r="F13" s="21">
        <v>100</v>
      </c>
      <c r="G13" s="21">
        <v>100</v>
      </c>
      <c r="H13" s="21">
        <v>100</v>
      </c>
      <c r="I13" s="21">
        <v>100</v>
      </c>
      <c r="J13" s="21">
        <v>100</v>
      </c>
      <c r="K13" s="21">
        <v>100</v>
      </c>
      <c r="L13" s="21">
        <v>100</v>
      </c>
      <c r="M13" s="21">
        <v>100</v>
      </c>
      <c r="N13" s="21">
        <v>100</v>
      </c>
      <c r="O13" s="21">
        <v>100</v>
      </c>
      <c r="P13" s="21">
        <v>100</v>
      </c>
      <c r="Q13" s="21">
        <v>100</v>
      </c>
      <c r="R13" s="21">
        <v>100</v>
      </c>
      <c r="S13" s="21">
        <v>100</v>
      </c>
      <c r="T13" s="21">
        <v>100</v>
      </c>
      <c r="U13" s="21">
        <v>100</v>
      </c>
      <c r="V13" s="21">
        <v>100</v>
      </c>
      <c r="W13" s="21">
        <v>100</v>
      </c>
      <c r="X13" s="21">
        <v>100</v>
      </c>
      <c r="Y13" s="21">
        <v>100</v>
      </c>
      <c r="Z13" s="21">
        <v>100</v>
      </c>
      <c r="AA13" s="21">
        <v>100</v>
      </c>
      <c r="AB13" s="21">
        <v>100</v>
      </c>
      <c r="AC13" s="21">
        <v>100</v>
      </c>
      <c r="AD13" s="21">
        <v>100</v>
      </c>
      <c r="AE13" s="21">
        <v>100</v>
      </c>
      <c r="AF13" s="21">
        <v>100</v>
      </c>
      <c r="AG13" s="21">
        <v>100</v>
      </c>
      <c r="AH13" s="21">
        <v>100</v>
      </c>
      <c r="AI13" s="21">
        <v>100</v>
      </c>
      <c r="AJ13" s="21">
        <v>100</v>
      </c>
      <c r="AK13" s="21">
        <v>100</v>
      </c>
      <c r="AL13" s="21">
        <v>100</v>
      </c>
      <c r="AM13" s="21">
        <v>100</v>
      </c>
      <c r="AN13" s="21">
        <v>100</v>
      </c>
      <c r="AO13" s="21">
        <v>100</v>
      </c>
      <c r="AP13" s="21">
        <v>100</v>
      </c>
      <c r="AQ13" s="21">
        <v>100</v>
      </c>
      <c r="AR13" s="21">
        <v>100</v>
      </c>
      <c r="AS13" s="21">
        <v>100</v>
      </c>
      <c r="AT13" s="21">
        <v>100</v>
      </c>
      <c r="AU13" s="21">
        <v>100</v>
      </c>
      <c r="AV13" s="21">
        <v>100</v>
      </c>
      <c r="AW13" s="21">
        <v>100</v>
      </c>
      <c r="AX13" s="21">
        <v>100</v>
      </c>
    </row>
    <row r="14" spans="1:50" x14ac:dyDescent="0.25">
      <c r="A14" s="21" t="s">
        <v>231</v>
      </c>
      <c r="C14" s="21">
        <v>100</v>
      </c>
      <c r="D14" s="21">
        <v>100</v>
      </c>
      <c r="E14" s="21">
        <v>100</v>
      </c>
      <c r="F14" s="21">
        <v>100</v>
      </c>
      <c r="G14" s="21">
        <v>100</v>
      </c>
      <c r="H14" s="21">
        <v>100</v>
      </c>
      <c r="I14" s="21">
        <v>100</v>
      </c>
      <c r="J14" s="21">
        <v>100</v>
      </c>
      <c r="K14" s="21">
        <v>100</v>
      </c>
      <c r="L14" s="21">
        <v>100</v>
      </c>
      <c r="M14" s="21">
        <v>100</v>
      </c>
      <c r="N14" s="21">
        <v>100</v>
      </c>
      <c r="O14" s="21">
        <v>100</v>
      </c>
      <c r="P14" s="21">
        <v>100</v>
      </c>
      <c r="Q14" s="21">
        <v>100</v>
      </c>
      <c r="R14" s="21">
        <v>100</v>
      </c>
      <c r="S14" s="21">
        <v>100</v>
      </c>
      <c r="T14" s="21">
        <v>100</v>
      </c>
      <c r="U14" s="21">
        <v>100</v>
      </c>
      <c r="V14" s="21">
        <v>100</v>
      </c>
      <c r="W14" s="21">
        <v>100</v>
      </c>
      <c r="X14" s="21">
        <v>100</v>
      </c>
      <c r="Y14" s="21">
        <v>100</v>
      </c>
      <c r="Z14" s="21">
        <v>100</v>
      </c>
      <c r="AA14" s="21">
        <v>100</v>
      </c>
      <c r="AB14" s="21">
        <v>100</v>
      </c>
      <c r="AC14" s="21">
        <v>100</v>
      </c>
      <c r="AD14" s="21">
        <v>100</v>
      </c>
      <c r="AE14" s="21">
        <v>100</v>
      </c>
      <c r="AF14" s="21">
        <v>100</v>
      </c>
      <c r="AG14" s="21">
        <v>100</v>
      </c>
      <c r="AH14" s="21">
        <v>100</v>
      </c>
      <c r="AI14" s="21">
        <v>100</v>
      </c>
      <c r="AJ14" s="21">
        <v>100</v>
      </c>
      <c r="AK14" s="21">
        <v>100</v>
      </c>
      <c r="AL14" s="21">
        <v>100</v>
      </c>
      <c r="AM14" s="21">
        <v>100</v>
      </c>
      <c r="AN14" s="21">
        <v>100</v>
      </c>
      <c r="AO14" s="21">
        <v>100</v>
      </c>
      <c r="AP14" s="21">
        <v>100</v>
      </c>
      <c r="AQ14" s="21">
        <v>100</v>
      </c>
      <c r="AR14" s="21">
        <v>100</v>
      </c>
      <c r="AS14" s="21">
        <v>100</v>
      </c>
      <c r="AT14" s="21">
        <v>100</v>
      </c>
      <c r="AU14" s="21">
        <v>100</v>
      </c>
      <c r="AV14" s="21">
        <v>100</v>
      </c>
      <c r="AW14" s="21">
        <v>100</v>
      </c>
      <c r="AX14" s="21">
        <v>100</v>
      </c>
    </row>
    <row r="15" spans="1:50" x14ac:dyDescent="0.25">
      <c r="A15" s="21" t="s">
        <v>232</v>
      </c>
      <c r="C15" s="21">
        <v>100</v>
      </c>
      <c r="D15" s="21">
        <v>100</v>
      </c>
      <c r="E15" s="21">
        <v>100</v>
      </c>
      <c r="F15" s="21">
        <v>100</v>
      </c>
      <c r="G15" s="21">
        <v>100</v>
      </c>
      <c r="H15" s="21">
        <v>100</v>
      </c>
      <c r="I15" s="21">
        <v>100</v>
      </c>
      <c r="J15" s="21">
        <v>100</v>
      </c>
      <c r="K15" s="21">
        <v>100</v>
      </c>
      <c r="L15" s="21">
        <v>100</v>
      </c>
      <c r="M15" s="21">
        <v>100</v>
      </c>
      <c r="N15" s="21">
        <v>100</v>
      </c>
      <c r="O15" s="21">
        <v>100</v>
      </c>
      <c r="P15" s="21">
        <v>100</v>
      </c>
      <c r="Q15" s="21">
        <v>100</v>
      </c>
      <c r="R15" s="21">
        <v>100</v>
      </c>
      <c r="S15" s="21">
        <v>100</v>
      </c>
      <c r="T15" s="21">
        <v>100</v>
      </c>
      <c r="U15" s="21">
        <v>100</v>
      </c>
      <c r="V15" s="21">
        <v>100</v>
      </c>
      <c r="W15" s="21">
        <v>100</v>
      </c>
      <c r="X15" s="21">
        <v>100</v>
      </c>
      <c r="Y15" s="21">
        <v>100</v>
      </c>
      <c r="Z15" s="21">
        <v>100</v>
      </c>
      <c r="AA15" s="21">
        <v>100</v>
      </c>
      <c r="AB15" s="21">
        <v>100</v>
      </c>
      <c r="AC15" s="21">
        <v>100</v>
      </c>
      <c r="AD15" s="21">
        <v>100</v>
      </c>
      <c r="AE15" s="21">
        <v>100</v>
      </c>
      <c r="AF15" s="21">
        <v>100</v>
      </c>
      <c r="AG15" s="21">
        <v>100</v>
      </c>
      <c r="AH15" s="21">
        <v>100</v>
      </c>
      <c r="AI15" s="21">
        <v>100</v>
      </c>
      <c r="AJ15" s="21">
        <v>100</v>
      </c>
      <c r="AK15" s="21">
        <v>100</v>
      </c>
      <c r="AL15" s="21">
        <v>100</v>
      </c>
      <c r="AM15" s="21">
        <v>100</v>
      </c>
      <c r="AN15" s="21">
        <v>100</v>
      </c>
      <c r="AO15" s="21">
        <v>100</v>
      </c>
      <c r="AP15" s="21">
        <v>100</v>
      </c>
      <c r="AQ15" s="21">
        <v>100</v>
      </c>
      <c r="AR15" s="21">
        <v>100</v>
      </c>
      <c r="AS15" s="21">
        <v>100</v>
      </c>
      <c r="AT15" s="21">
        <v>100</v>
      </c>
      <c r="AU15" s="21">
        <v>100</v>
      </c>
      <c r="AV15" s="21">
        <v>100</v>
      </c>
      <c r="AW15" s="21">
        <v>100</v>
      </c>
      <c r="AX15" s="21">
        <v>100</v>
      </c>
    </row>
    <row r="16" spans="1:50" x14ac:dyDescent="0.25">
      <c r="A16" s="21" t="s">
        <v>233</v>
      </c>
      <c r="C16" s="21">
        <v>100</v>
      </c>
      <c r="D16" s="21">
        <v>100</v>
      </c>
      <c r="E16" s="21">
        <v>100</v>
      </c>
      <c r="F16" s="21">
        <v>100</v>
      </c>
      <c r="G16" s="21">
        <v>100</v>
      </c>
      <c r="H16" s="21">
        <v>100</v>
      </c>
      <c r="I16" s="21">
        <v>100</v>
      </c>
      <c r="J16" s="21">
        <v>100</v>
      </c>
      <c r="K16" s="21">
        <v>100</v>
      </c>
      <c r="L16" s="21">
        <v>100</v>
      </c>
      <c r="M16" s="21">
        <v>100</v>
      </c>
      <c r="N16" s="21">
        <v>100</v>
      </c>
      <c r="O16" s="21">
        <v>100</v>
      </c>
      <c r="P16" s="21">
        <v>100</v>
      </c>
      <c r="Q16" s="21">
        <v>100</v>
      </c>
      <c r="R16" s="21">
        <v>100</v>
      </c>
      <c r="S16" s="21">
        <v>100</v>
      </c>
      <c r="T16" s="21">
        <v>100</v>
      </c>
      <c r="U16" s="21">
        <v>100</v>
      </c>
      <c r="V16" s="21">
        <v>100</v>
      </c>
      <c r="W16" s="21">
        <v>100</v>
      </c>
      <c r="X16" s="21">
        <v>100</v>
      </c>
      <c r="Y16" s="21">
        <v>100</v>
      </c>
      <c r="Z16" s="21">
        <v>100</v>
      </c>
      <c r="AA16" s="21">
        <v>100</v>
      </c>
      <c r="AB16" s="21">
        <v>100</v>
      </c>
      <c r="AC16" s="21">
        <v>100</v>
      </c>
      <c r="AD16" s="21">
        <v>100</v>
      </c>
      <c r="AE16" s="21">
        <v>100</v>
      </c>
      <c r="AF16" s="21">
        <v>100</v>
      </c>
      <c r="AG16" s="21">
        <v>100</v>
      </c>
      <c r="AH16" s="21">
        <v>100</v>
      </c>
      <c r="AI16" s="21">
        <v>100</v>
      </c>
      <c r="AJ16" s="21">
        <v>100</v>
      </c>
      <c r="AK16" s="21">
        <v>100</v>
      </c>
      <c r="AL16" s="21">
        <v>100</v>
      </c>
      <c r="AM16" s="21">
        <v>100</v>
      </c>
      <c r="AN16" s="21">
        <v>100</v>
      </c>
      <c r="AO16" s="21">
        <v>100</v>
      </c>
      <c r="AP16" s="21">
        <v>100</v>
      </c>
      <c r="AQ16" s="21">
        <v>100</v>
      </c>
      <c r="AR16" s="21">
        <v>100</v>
      </c>
      <c r="AS16" s="21">
        <v>100</v>
      </c>
      <c r="AT16" s="21">
        <v>100</v>
      </c>
      <c r="AU16" s="21">
        <v>100</v>
      </c>
      <c r="AV16" s="21">
        <v>100</v>
      </c>
      <c r="AW16" s="21">
        <v>100</v>
      </c>
      <c r="AX16" s="21">
        <v>100</v>
      </c>
    </row>
    <row r="17" spans="1:50" x14ac:dyDescent="0.25">
      <c r="A17" s="21" t="s">
        <v>234</v>
      </c>
      <c r="C17" s="21">
        <v>100</v>
      </c>
      <c r="D17" s="21">
        <v>100</v>
      </c>
      <c r="E17" s="21">
        <v>100</v>
      </c>
      <c r="F17" s="21">
        <v>100</v>
      </c>
      <c r="G17" s="21">
        <v>100</v>
      </c>
      <c r="H17" s="21">
        <v>100</v>
      </c>
      <c r="I17" s="21">
        <v>100</v>
      </c>
      <c r="J17" s="21">
        <v>100</v>
      </c>
      <c r="K17" s="21">
        <v>100</v>
      </c>
      <c r="L17" s="21">
        <v>100</v>
      </c>
      <c r="M17" s="21">
        <v>100</v>
      </c>
      <c r="N17" s="21">
        <v>100</v>
      </c>
      <c r="O17" s="21">
        <v>100</v>
      </c>
      <c r="P17" s="21">
        <v>100</v>
      </c>
      <c r="Q17" s="21">
        <v>100</v>
      </c>
      <c r="R17" s="21">
        <v>100</v>
      </c>
      <c r="S17" s="21">
        <v>100</v>
      </c>
      <c r="T17" s="21">
        <v>100</v>
      </c>
      <c r="U17" s="21">
        <v>100</v>
      </c>
      <c r="V17" s="21">
        <v>100</v>
      </c>
      <c r="W17" s="21">
        <v>100</v>
      </c>
      <c r="X17" s="21">
        <v>100</v>
      </c>
      <c r="Y17" s="21">
        <v>100</v>
      </c>
      <c r="Z17" s="21">
        <v>100</v>
      </c>
      <c r="AA17" s="21">
        <v>100</v>
      </c>
      <c r="AB17" s="21">
        <v>100</v>
      </c>
      <c r="AC17" s="21">
        <v>100</v>
      </c>
      <c r="AD17" s="21">
        <v>100</v>
      </c>
      <c r="AE17" s="21">
        <v>100</v>
      </c>
      <c r="AF17" s="21">
        <v>100</v>
      </c>
      <c r="AG17" s="21">
        <v>100</v>
      </c>
      <c r="AH17" s="21">
        <v>100</v>
      </c>
      <c r="AI17" s="21">
        <v>100</v>
      </c>
      <c r="AJ17" s="21">
        <v>100</v>
      </c>
      <c r="AK17" s="21">
        <v>100</v>
      </c>
      <c r="AL17" s="21">
        <v>100</v>
      </c>
      <c r="AM17" s="21">
        <v>100</v>
      </c>
      <c r="AN17" s="21">
        <v>100</v>
      </c>
      <c r="AO17" s="21">
        <v>100</v>
      </c>
      <c r="AP17" s="21">
        <v>100</v>
      </c>
      <c r="AQ17" s="21">
        <v>100</v>
      </c>
      <c r="AR17" s="21">
        <v>100</v>
      </c>
      <c r="AS17" s="21">
        <v>100</v>
      </c>
      <c r="AT17" s="21">
        <v>100</v>
      </c>
      <c r="AU17" s="21">
        <v>100</v>
      </c>
      <c r="AV17" s="21">
        <v>100</v>
      </c>
      <c r="AW17" s="21">
        <v>100</v>
      </c>
      <c r="AX17" s="21">
        <v>100</v>
      </c>
    </row>
    <row r="18" spans="1:50" x14ac:dyDescent="0.25">
      <c r="A18" s="21" t="s">
        <v>235</v>
      </c>
      <c r="C18" s="21">
        <v>100</v>
      </c>
      <c r="D18" s="21">
        <v>100</v>
      </c>
      <c r="E18" s="21">
        <v>100</v>
      </c>
      <c r="F18" s="21">
        <v>100</v>
      </c>
      <c r="G18" s="21">
        <v>100</v>
      </c>
      <c r="H18" s="21">
        <v>100</v>
      </c>
      <c r="I18" s="21">
        <v>100</v>
      </c>
      <c r="J18" s="21">
        <v>100</v>
      </c>
      <c r="K18" s="21">
        <v>100</v>
      </c>
      <c r="L18" s="21">
        <v>100</v>
      </c>
      <c r="M18" s="21">
        <v>100</v>
      </c>
      <c r="N18" s="21">
        <v>100</v>
      </c>
      <c r="O18" s="21">
        <v>100</v>
      </c>
      <c r="P18" s="21">
        <v>100</v>
      </c>
      <c r="Q18" s="21">
        <v>100</v>
      </c>
      <c r="R18" s="21">
        <v>100</v>
      </c>
      <c r="S18" s="21">
        <v>100</v>
      </c>
      <c r="T18" s="21">
        <v>100</v>
      </c>
      <c r="U18" s="21">
        <v>100</v>
      </c>
      <c r="V18" s="21">
        <v>100</v>
      </c>
      <c r="W18" s="21">
        <v>100</v>
      </c>
      <c r="X18" s="21">
        <v>100</v>
      </c>
      <c r="Y18" s="21">
        <v>100</v>
      </c>
      <c r="Z18" s="21">
        <v>100</v>
      </c>
      <c r="AA18" s="21">
        <v>100</v>
      </c>
      <c r="AB18" s="21">
        <v>100</v>
      </c>
      <c r="AC18" s="21">
        <v>100</v>
      </c>
      <c r="AD18" s="21">
        <v>100</v>
      </c>
      <c r="AE18" s="21">
        <v>100</v>
      </c>
      <c r="AF18" s="21">
        <v>100</v>
      </c>
      <c r="AG18" s="21">
        <v>100</v>
      </c>
      <c r="AH18" s="21">
        <v>100</v>
      </c>
      <c r="AI18" s="21">
        <v>100</v>
      </c>
      <c r="AJ18" s="21">
        <v>100</v>
      </c>
      <c r="AK18" s="21">
        <v>100</v>
      </c>
      <c r="AL18" s="21">
        <v>100</v>
      </c>
      <c r="AM18" s="21">
        <v>100</v>
      </c>
      <c r="AN18" s="21">
        <v>100</v>
      </c>
      <c r="AO18" s="21">
        <v>100</v>
      </c>
      <c r="AP18" s="21">
        <v>100</v>
      </c>
      <c r="AQ18" s="21">
        <v>100</v>
      </c>
      <c r="AR18" s="21">
        <v>100</v>
      </c>
      <c r="AS18" s="21">
        <v>100</v>
      </c>
      <c r="AT18" s="21">
        <v>100</v>
      </c>
      <c r="AU18" s="21">
        <v>100</v>
      </c>
      <c r="AV18" s="21">
        <v>100</v>
      </c>
      <c r="AW18" s="21">
        <v>100</v>
      </c>
      <c r="AX18" s="21">
        <v>100</v>
      </c>
    </row>
    <row r="19" spans="1:50" x14ac:dyDescent="0.25">
      <c r="A19" s="21" t="s">
        <v>236</v>
      </c>
      <c r="C19" s="21">
        <v>100</v>
      </c>
      <c r="D19" s="21">
        <v>100</v>
      </c>
      <c r="E19" s="21">
        <v>100</v>
      </c>
      <c r="F19" s="21">
        <v>100</v>
      </c>
      <c r="G19" s="21">
        <v>100</v>
      </c>
      <c r="H19" s="21">
        <v>100</v>
      </c>
      <c r="I19" s="21">
        <v>100</v>
      </c>
      <c r="J19" s="21">
        <v>100</v>
      </c>
      <c r="K19" s="21">
        <v>100</v>
      </c>
      <c r="L19" s="21">
        <v>100</v>
      </c>
      <c r="M19" s="21">
        <v>100</v>
      </c>
      <c r="N19" s="21">
        <v>100</v>
      </c>
      <c r="O19" s="21">
        <v>100</v>
      </c>
      <c r="P19" s="21">
        <v>100</v>
      </c>
      <c r="Q19" s="21">
        <v>100</v>
      </c>
      <c r="R19" s="21">
        <v>100</v>
      </c>
      <c r="S19" s="21">
        <v>100</v>
      </c>
      <c r="T19" s="21">
        <v>100</v>
      </c>
      <c r="U19" s="21">
        <v>100</v>
      </c>
      <c r="V19" s="21">
        <v>100</v>
      </c>
      <c r="W19" s="21">
        <v>100</v>
      </c>
      <c r="X19" s="21">
        <v>100</v>
      </c>
      <c r="Y19" s="21">
        <v>100</v>
      </c>
      <c r="Z19" s="21">
        <v>100</v>
      </c>
      <c r="AA19" s="21">
        <v>100</v>
      </c>
      <c r="AB19" s="21">
        <v>100</v>
      </c>
      <c r="AC19" s="21">
        <v>100</v>
      </c>
      <c r="AD19" s="21">
        <v>100</v>
      </c>
      <c r="AE19" s="21">
        <v>100</v>
      </c>
      <c r="AF19" s="21">
        <v>100</v>
      </c>
      <c r="AG19" s="21">
        <v>100</v>
      </c>
      <c r="AH19" s="21">
        <v>100</v>
      </c>
      <c r="AI19" s="21">
        <v>100</v>
      </c>
      <c r="AJ19" s="21">
        <v>100</v>
      </c>
      <c r="AK19" s="21">
        <v>100</v>
      </c>
      <c r="AL19" s="21">
        <v>100</v>
      </c>
      <c r="AM19" s="21">
        <v>100</v>
      </c>
      <c r="AN19" s="21">
        <v>100</v>
      </c>
      <c r="AO19" s="21">
        <v>100</v>
      </c>
      <c r="AP19" s="21">
        <v>100</v>
      </c>
      <c r="AQ19" s="21">
        <v>100</v>
      </c>
      <c r="AR19" s="21">
        <v>100</v>
      </c>
      <c r="AS19" s="21">
        <v>100</v>
      </c>
      <c r="AT19" s="21">
        <v>100</v>
      </c>
      <c r="AU19" s="21">
        <v>100</v>
      </c>
      <c r="AV19" s="21">
        <v>100</v>
      </c>
      <c r="AW19" s="21">
        <v>100</v>
      </c>
      <c r="AX19" s="21">
        <v>100</v>
      </c>
    </row>
    <row r="20" spans="1:50" x14ac:dyDescent="0.25">
      <c r="A20" s="21" t="s">
        <v>237</v>
      </c>
      <c r="C20" s="21">
        <v>100</v>
      </c>
      <c r="D20" s="21">
        <v>100</v>
      </c>
      <c r="E20" s="21">
        <v>100</v>
      </c>
      <c r="F20" s="21">
        <v>100</v>
      </c>
      <c r="G20" s="21">
        <v>100</v>
      </c>
      <c r="H20" s="21">
        <v>100</v>
      </c>
      <c r="I20" s="21">
        <v>100</v>
      </c>
      <c r="J20" s="21">
        <v>100</v>
      </c>
      <c r="K20" s="21">
        <v>100</v>
      </c>
      <c r="L20" s="21">
        <v>100</v>
      </c>
      <c r="M20" s="21">
        <v>100</v>
      </c>
      <c r="N20" s="21">
        <v>100</v>
      </c>
      <c r="O20" s="21">
        <v>100</v>
      </c>
      <c r="P20" s="21">
        <v>100</v>
      </c>
      <c r="Q20" s="21">
        <v>100</v>
      </c>
      <c r="R20" s="21">
        <v>100</v>
      </c>
      <c r="S20" s="21">
        <v>100</v>
      </c>
      <c r="T20" s="21">
        <v>100</v>
      </c>
      <c r="U20" s="21">
        <v>100</v>
      </c>
      <c r="V20" s="21">
        <v>100</v>
      </c>
      <c r="W20" s="21">
        <v>100</v>
      </c>
      <c r="X20" s="21">
        <v>100</v>
      </c>
      <c r="Y20" s="21">
        <v>100</v>
      </c>
      <c r="Z20" s="21">
        <v>100</v>
      </c>
      <c r="AA20" s="21">
        <v>100</v>
      </c>
      <c r="AB20" s="21">
        <v>100</v>
      </c>
      <c r="AC20" s="21">
        <v>100</v>
      </c>
      <c r="AD20" s="21">
        <v>100</v>
      </c>
      <c r="AE20" s="21">
        <v>100</v>
      </c>
      <c r="AF20" s="21">
        <v>100</v>
      </c>
      <c r="AG20" s="21">
        <v>100</v>
      </c>
      <c r="AH20" s="21">
        <v>100</v>
      </c>
      <c r="AI20" s="21">
        <v>100</v>
      </c>
      <c r="AJ20" s="21">
        <v>100</v>
      </c>
      <c r="AK20" s="21">
        <v>100</v>
      </c>
      <c r="AL20" s="21">
        <v>100</v>
      </c>
      <c r="AM20" s="21">
        <v>100</v>
      </c>
      <c r="AN20" s="21">
        <v>100</v>
      </c>
      <c r="AO20" s="21">
        <v>100</v>
      </c>
      <c r="AP20" s="21">
        <v>100</v>
      </c>
      <c r="AQ20" s="21">
        <v>100</v>
      </c>
      <c r="AR20" s="21">
        <v>100</v>
      </c>
      <c r="AS20" s="21">
        <v>100</v>
      </c>
      <c r="AT20" s="21">
        <v>100</v>
      </c>
      <c r="AU20" s="21">
        <v>100</v>
      </c>
      <c r="AV20" s="21">
        <v>100</v>
      </c>
      <c r="AW20" s="21">
        <v>100</v>
      </c>
      <c r="AX20" s="21">
        <v>100</v>
      </c>
    </row>
    <row r="21" spans="1:50" x14ac:dyDescent="0.25">
      <c r="A21" s="21" t="s">
        <v>238</v>
      </c>
      <c r="C21" s="21">
        <v>100</v>
      </c>
      <c r="D21" s="21">
        <v>100</v>
      </c>
      <c r="E21" s="21">
        <v>100</v>
      </c>
      <c r="F21" s="21">
        <v>100</v>
      </c>
      <c r="G21" s="21">
        <v>100</v>
      </c>
      <c r="H21" s="21">
        <v>100</v>
      </c>
      <c r="I21" s="21">
        <v>100</v>
      </c>
      <c r="J21" s="21">
        <v>100</v>
      </c>
      <c r="K21" s="21">
        <v>100</v>
      </c>
      <c r="L21" s="21">
        <v>100</v>
      </c>
      <c r="M21" s="21">
        <v>100</v>
      </c>
      <c r="N21" s="21">
        <v>100</v>
      </c>
      <c r="O21" s="21">
        <v>100</v>
      </c>
      <c r="P21" s="21">
        <v>100</v>
      </c>
      <c r="Q21" s="21">
        <v>100</v>
      </c>
      <c r="R21" s="21">
        <v>100</v>
      </c>
      <c r="S21" s="21">
        <v>100</v>
      </c>
      <c r="T21" s="21">
        <v>100</v>
      </c>
      <c r="U21" s="21">
        <v>100</v>
      </c>
      <c r="V21" s="21">
        <v>100</v>
      </c>
      <c r="W21" s="21">
        <v>100</v>
      </c>
      <c r="X21" s="21">
        <v>100</v>
      </c>
      <c r="Y21" s="21">
        <v>100</v>
      </c>
      <c r="Z21" s="21">
        <v>100</v>
      </c>
      <c r="AA21" s="21">
        <v>100</v>
      </c>
      <c r="AB21" s="21">
        <v>100</v>
      </c>
      <c r="AC21" s="21">
        <v>100</v>
      </c>
      <c r="AD21" s="21">
        <v>100</v>
      </c>
      <c r="AE21" s="21">
        <v>100</v>
      </c>
      <c r="AF21" s="21">
        <v>100</v>
      </c>
      <c r="AG21" s="21">
        <v>100</v>
      </c>
      <c r="AH21" s="21">
        <v>100</v>
      </c>
      <c r="AI21" s="21">
        <v>100</v>
      </c>
      <c r="AJ21" s="21">
        <v>100</v>
      </c>
      <c r="AK21" s="21">
        <v>100</v>
      </c>
      <c r="AL21" s="21">
        <v>100</v>
      </c>
      <c r="AM21" s="21">
        <v>100</v>
      </c>
      <c r="AN21" s="21">
        <v>100</v>
      </c>
      <c r="AO21" s="21">
        <v>100</v>
      </c>
      <c r="AP21" s="21">
        <v>100</v>
      </c>
      <c r="AQ21" s="21">
        <v>100</v>
      </c>
      <c r="AR21" s="21">
        <v>100</v>
      </c>
      <c r="AS21" s="21">
        <v>100</v>
      </c>
      <c r="AT21" s="21">
        <v>100</v>
      </c>
      <c r="AU21" s="21">
        <v>100</v>
      </c>
      <c r="AV21" s="21">
        <v>100</v>
      </c>
      <c r="AW21" s="21">
        <v>100</v>
      </c>
      <c r="AX21" s="21">
        <v>100</v>
      </c>
    </row>
    <row r="22" spans="1:50" x14ac:dyDescent="0.25">
      <c r="A22" s="21" t="s">
        <v>239</v>
      </c>
      <c r="C22" s="21">
        <v>100</v>
      </c>
      <c r="D22" s="21">
        <v>100</v>
      </c>
      <c r="E22" s="21">
        <v>100</v>
      </c>
      <c r="F22" s="21">
        <v>100</v>
      </c>
      <c r="G22" s="21">
        <v>100</v>
      </c>
      <c r="H22" s="21">
        <v>100</v>
      </c>
      <c r="I22" s="21">
        <v>100</v>
      </c>
      <c r="J22" s="21">
        <v>100</v>
      </c>
      <c r="K22" s="21">
        <v>100</v>
      </c>
      <c r="L22" s="21">
        <v>100</v>
      </c>
      <c r="M22" s="21">
        <v>100</v>
      </c>
      <c r="N22" s="21">
        <v>100</v>
      </c>
      <c r="O22" s="21">
        <v>100</v>
      </c>
      <c r="P22" s="21">
        <v>100</v>
      </c>
      <c r="Q22" s="21">
        <v>100</v>
      </c>
      <c r="R22" s="21">
        <v>100</v>
      </c>
      <c r="S22" s="21">
        <v>100</v>
      </c>
      <c r="T22" s="21">
        <v>100</v>
      </c>
      <c r="U22" s="21">
        <v>100</v>
      </c>
      <c r="V22" s="21">
        <v>100</v>
      </c>
      <c r="W22" s="21">
        <v>100</v>
      </c>
      <c r="X22" s="21">
        <v>100</v>
      </c>
      <c r="Y22" s="21">
        <v>100</v>
      </c>
      <c r="Z22" s="21">
        <v>100</v>
      </c>
      <c r="AA22" s="21">
        <v>100</v>
      </c>
      <c r="AB22" s="21">
        <v>100</v>
      </c>
      <c r="AC22" s="21">
        <v>100</v>
      </c>
      <c r="AD22" s="21">
        <v>100</v>
      </c>
      <c r="AE22" s="21">
        <v>100</v>
      </c>
      <c r="AF22" s="21">
        <v>100</v>
      </c>
      <c r="AG22" s="21">
        <v>100</v>
      </c>
      <c r="AH22" s="21">
        <v>100</v>
      </c>
      <c r="AI22" s="21">
        <v>100</v>
      </c>
      <c r="AJ22" s="21">
        <v>100</v>
      </c>
      <c r="AK22" s="21">
        <v>100</v>
      </c>
      <c r="AL22" s="21">
        <v>100</v>
      </c>
      <c r="AM22" s="21">
        <v>100</v>
      </c>
      <c r="AN22" s="21">
        <v>100</v>
      </c>
      <c r="AO22" s="21">
        <v>100</v>
      </c>
      <c r="AP22" s="21">
        <v>100</v>
      </c>
      <c r="AQ22" s="21">
        <v>100</v>
      </c>
      <c r="AR22" s="21">
        <v>100</v>
      </c>
      <c r="AS22" s="21">
        <v>100</v>
      </c>
      <c r="AT22" s="21">
        <v>100</v>
      </c>
      <c r="AU22" s="21">
        <v>100</v>
      </c>
      <c r="AV22" s="21">
        <v>100</v>
      </c>
      <c r="AW22" s="21">
        <v>100</v>
      </c>
      <c r="AX22" s="21">
        <v>100</v>
      </c>
    </row>
    <row r="23" spans="1:50" x14ac:dyDescent="0.25">
      <c r="A23" s="21" t="s">
        <v>240</v>
      </c>
      <c r="C23" s="21">
        <v>100</v>
      </c>
      <c r="D23" s="21">
        <v>100</v>
      </c>
      <c r="E23" s="21">
        <v>100</v>
      </c>
      <c r="F23" s="21">
        <v>100</v>
      </c>
      <c r="G23" s="21">
        <v>100</v>
      </c>
      <c r="H23" s="21">
        <v>100</v>
      </c>
      <c r="I23" s="21">
        <v>100</v>
      </c>
      <c r="J23" s="21">
        <v>100</v>
      </c>
      <c r="K23" s="21">
        <v>100</v>
      </c>
      <c r="L23" s="21">
        <v>100</v>
      </c>
      <c r="M23" s="21">
        <v>100</v>
      </c>
      <c r="N23" s="21">
        <v>100</v>
      </c>
      <c r="O23" s="21">
        <v>100</v>
      </c>
      <c r="P23" s="21">
        <v>100</v>
      </c>
      <c r="Q23" s="21">
        <v>100</v>
      </c>
      <c r="R23" s="21">
        <v>100</v>
      </c>
      <c r="S23" s="21">
        <v>100</v>
      </c>
      <c r="T23" s="21">
        <v>100</v>
      </c>
      <c r="U23" s="21">
        <v>100</v>
      </c>
      <c r="V23" s="21">
        <v>100</v>
      </c>
      <c r="W23" s="21">
        <v>100</v>
      </c>
      <c r="X23" s="21">
        <v>100</v>
      </c>
      <c r="Y23" s="21">
        <v>100</v>
      </c>
      <c r="Z23" s="21">
        <v>100</v>
      </c>
      <c r="AA23" s="21">
        <v>100</v>
      </c>
      <c r="AB23" s="21">
        <v>100</v>
      </c>
      <c r="AC23" s="21">
        <v>100</v>
      </c>
      <c r="AD23" s="21">
        <v>100</v>
      </c>
      <c r="AE23" s="21">
        <v>100</v>
      </c>
      <c r="AF23" s="21">
        <v>100</v>
      </c>
      <c r="AG23" s="21">
        <v>100</v>
      </c>
      <c r="AH23" s="21">
        <v>100</v>
      </c>
      <c r="AI23" s="21">
        <v>100</v>
      </c>
      <c r="AJ23" s="21">
        <v>100</v>
      </c>
      <c r="AK23" s="21">
        <v>100</v>
      </c>
      <c r="AL23" s="21">
        <v>100</v>
      </c>
      <c r="AM23" s="21">
        <v>100</v>
      </c>
      <c r="AN23" s="21">
        <v>100</v>
      </c>
      <c r="AO23" s="21">
        <v>100</v>
      </c>
      <c r="AP23" s="21">
        <v>100</v>
      </c>
      <c r="AQ23" s="21">
        <v>100</v>
      </c>
      <c r="AR23" s="21">
        <v>100</v>
      </c>
      <c r="AS23" s="21">
        <v>100</v>
      </c>
      <c r="AT23" s="21">
        <v>100</v>
      </c>
      <c r="AU23" s="21">
        <v>100</v>
      </c>
      <c r="AV23" s="21">
        <v>100</v>
      </c>
      <c r="AW23" s="21">
        <v>100</v>
      </c>
      <c r="AX23" s="21">
        <v>100</v>
      </c>
    </row>
    <row r="25" spans="1:50" x14ac:dyDescent="0.25">
      <c r="A25" s="28" t="s">
        <v>212</v>
      </c>
      <c r="B25" s="28"/>
      <c r="C25" s="39">
        <f>+C3</f>
        <v>42005</v>
      </c>
      <c r="D25" s="39">
        <f t="shared" ref="D25:E25" si="0">+D3</f>
        <v>42036</v>
      </c>
      <c r="E25" s="39">
        <f t="shared" si="0"/>
        <v>42064</v>
      </c>
      <c r="F25" s="39">
        <f t="shared" ref="F25:AF25" si="1">+F3</f>
        <v>42095</v>
      </c>
      <c r="G25" s="39">
        <f t="shared" si="1"/>
        <v>42125</v>
      </c>
      <c r="H25" s="39">
        <f t="shared" si="1"/>
        <v>42156</v>
      </c>
      <c r="I25" s="39">
        <f t="shared" si="1"/>
        <v>42186</v>
      </c>
      <c r="J25" s="39">
        <f t="shared" si="1"/>
        <v>42217</v>
      </c>
      <c r="K25" s="39">
        <f t="shared" si="1"/>
        <v>42248</v>
      </c>
      <c r="L25" s="39">
        <f t="shared" si="1"/>
        <v>42278</v>
      </c>
      <c r="M25" s="39">
        <f t="shared" si="1"/>
        <v>42309</v>
      </c>
      <c r="N25" s="39">
        <f t="shared" si="1"/>
        <v>42339</v>
      </c>
      <c r="O25" s="39">
        <f t="shared" si="1"/>
        <v>42370</v>
      </c>
      <c r="P25" s="39">
        <f t="shared" si="1"/>
        <v>42401</v>
      </c>
      <c r="Q25" s="39">
        <f t="shared" si="1"/>
        <v>42430</v>
      </c>
      <c r="R25" s="39">
        <f t="shared" si="1"/>
        <v>42461</v>
      </c>
      <c r="S25" s="39">
        <f t="shared" si="1"/>
        <v>42491</v>
      </c>
      <c r="T25" s="39">
        <f t="shared" si="1"/>
        <v>42522</v>
      </c>
      <c r="U25" s="39">
        <f t="shared" si="1"/>
        <v>42552</v>
      </c>
      <c r="V25" s="39">
        <f t="shared" si="1"/>
        <v>42583</v>
      </c>
      <c r="W25" s="39">
        <f t="shared" si="1"/>
        <v>42614</v>
      </c>
      <c r="X25" s="39">
        <f t="shared" si="1"/>
        <v>42644</v>
      </c>
      <c r="Y25" s="39">
        <f t="shared" si="1"/>
        <v>42675</v>
      </c>
      <c r="Z25" s="39">
        <f t="shared" si="1"/>
        <v>42705</v>
      </c>
      <c r="AA25" s="39">
        <f t="shared" si="1"/>
        <v>42736</v>
      </c>
      <c r="AB25" s="39">
        <f t="shared" si="1"/>
        <v>42767</v>
      </c>
      <c r="AC25" s="39">
        <f t="shared" si="1"/>
        <v>42795</v>
      </c>
      <c r="AD25" s="39">
        <f t="shared" si="1"/>
        <v>42826</v>
      </c>
      <c r="AE25" s="39">
        <f t="shared" si="1"/>
        <v>42856</v>
      </c>
      <c r="AF25" s="39">
        <f t="shared" si="1"/>
        <v>42887</v>
      </c>
      <c r="AG25" s="39">
        <f t="shared" ref="AG25:AX25" si="2">+AG3</f>
        <v>42917</v>
      </c>
      <c r="AH25" s="39">
        <f t="shared" si="2"/>
        <v>42948</v>
      </c>
      <c r="AI25" s="39">
        <f t="shared" si="2"/>
        <v>42979</v>
      </c>
      <c r="AJ25" s="39">
        <f t="shared" si="2"/>
        <v>43009</v>
      </c>
      <c r="AK25" s="39">
        <f t="shared" si="2"/>
        <v>43040</v>
      </c>
      <c r="AL25" s="39">
        <f t="shared" si="2"/>
        <v>43070</v>
      </c>
      <c r="AM25" s="39">
        <f t="shared" si="2"/>
        <v>43101</v>
      </c>
      <c r="AN25" s="39">
        <f t="shared" si="2"/>
        <v>43132</v>
      </c>
      <c r="AO25" s="39">
        <f t="shared" si="2"/>
        <v>43160</v>
      </c>
      <c r="AP25" s="39">
        <f t="shared" si="2"/>
        <v>43191</v>
      </c>
      <c r="AQ25" s="39">
        <f t="shared" si="2"/>
        <v>43221</v>
      </c>
      <c r="AR25" s="39">
        <f t="shared" si="2"/>
        <v>43252</v>
      </c>
      <c r="AS25" s="39">
        <f t="shared" si="2"/>
        <v>43282</v>
      </c>
      <c r="AT25" s="39">
        <f t="shared" si="2"/>
        <v>43313</v>
      </c>
      <c r="AU25" s="39">
        <f t="shared" si="2"/>
        <v>43344</v>
      </c>
      <c r="AV25" s="39">
        <f t="shared" si="2"/>
        <v>43374</v>
      </c>
      <c r="AW25" s="39">
        <f t="shared" si="2"/>
        <v>43405</v>
      </c>
      <c r="AX25" s="39">
        <f t="shared" si="2"/>
        <v>43435</v>
      </c>
    </row>
    <row r="26" spans="1:50" x14ac:dyDescent="0.25">
      <c r="A26" s="43" t="str">
        <f>+A4</f>
        <v>Prodotto 1</v>
      </c>
      <c r="C26" s="44">
        <v>100</v>
      </c>
      <c r="D26" s="44">
        <v>100</v>
      </c>
      <c r="E26" s="44">
        <v>100</v>
      </c>
      <c r="F26" s="44">
        <v>100</v>
      </c>
      <c r="G26" s="44">
        <v>100</v>
      </c>
      <c r="H26" s="44">
        <v>100</v>
      </c>
      <c r="I26" s="44">
        <v>100</v>
      </c>
      <c r="J26" s="44">
        <v>100</v>
      </c>
      <c r="K26" s="44">
        <v>100</v>
      </c>
      <c r="L26" s="44">
        <v>100</v>
      </c>
      <c r="M26" s="44">
        <v>100</v>
      </c>
      <c r="N26" s="44">
        <v>100</v>
      </c>
      <c r="O26" s="44">
        <v>100</v>
      </c>
      <c r="P26" s="44">
        <v>100</v>
      </c>
      <c r="Q26" s="44">
        <v>100</v>
      </c>
      <c r="R26" s="44">
        <v>100</v>
      </c>
      <c r="S26" s="44">
        <v>100</v>
      </c>
      <c r="T26" s="44">
        <v>100</v>
      </c>
      <c r="U26" s="44">
        <v>100</v>
      </c>
      <c r="V26" s="44">
        <v>100</v>
      </c>
      <c r="W26" s="44">
        <v>100</v>
      </c>
      <c r="X26" s="44">
        <v>100</v>
      </c>
      <c r="Y26" s="44">
        <v>100</v>
      </c>
      <c r="Z26" s="44">
        <v>100</v>
      </c>
      <c r="AA26" s="44">
        <v>100</v>
      </c>
      <c r="AB26" s="44">
        <v>100</v>
      </c>
      <c r="AC26" s="44">
        <v>100</v>
      </c>
      <c r="AD26" s="44">
        <v>100</v>
      </c>
      <c r="AE26" s="44">
        <v>100</v>
      </c>
      <c r="AF26" s="44">
        <v>100</v>
      </c>
      <c r="AG26" s="44">
        <v>100</v>
      </c>
      <c r="AH26" s="44">
        <v>100</v>
      </c>
      <c r="AI26" s="44">
        <v>100</v>
      </c>
      <c r="AJ26" s="44">
        <v>100</v>
      </c>
      <c r="AK26" s="44">
        <v>100</v>
      </c>
      <c r="AL26" s="44">
        <v>100</v>
      </c>
      <c r="AM26" s="44">
        <v>100</v>
      </c>
      <c r="AN26" s="44">
        <v>100</v>
      </c>
      <c r="AO26" s="44">
        <v>100</v>
      </c>
      <c r="AP26" s="44">
        <v>100</v>
      </c>
      <c r="AQ26" s="44">
        <v>100</v>
      </c>
      <c r="AR26" s="44">
        <v>100</v>
      </c>
      <c r="AS26" s="44">
        <v>100</v>
      </c>
      <c r="AT26" s="44">
        <v>100</v>
      </c>
      <c r="AU26" s="44">
        <v>100</v>
      </c>
      <c r="AV26" s="44">
        <v>100</v>
      </c>
      <c r="AW26" s="44">
        <v>100</v>
      </c>
      <c r="AX26" s="44">
        <v>100</v>
      </c>
    </row>
    <row r="27" spans="1:50" x14ac:dyDescent="0.25">
      <c r="A27" s="43" t="str">
        <f t="shared" ref="A27:A45" si="3">+A5</f>
        <v>Prodotto 2</v>
      </c>
      <c r="C27" s="44">
        <v>100</v>
      </c>
      <c r="D27" s="44">
        <v>100</v>
      </c>
      <c r="E27" s="44">
        <v>100</v>
      </c>
      <c r="F27" s="44">
        <v>100</v>
      </c>
      <c r="G27" s="44">
        <v>100</v>
      </c>
      <c r="H27" s="44">
        <v>100</v>
      </c>
      <c r="I27" s="44">
        <v>100</v>
      </c>
      <c r="J27" s="44">
        <v>100</v>
      </c>
      <c r="K27" s="44">
        <v>100</v>
      </c>
      <c r="L27" s="44">
        <v>100</v>
      </c>
      <c r="M27" s="44">
        <v>100</v>
      </c>
      <c r="N27" s="44">
        <v>100</v>
      </c>
      <c r="O27" s="44">
        <v>100</v>
      </c>
      <c r="P27" s="44">
        <v>100</v>
      </c>
      <c r="Q27" s="44">
        <v>100</v>
      </c>
      <c r="R27" s="44">
        <v>100</v>
      </c>
      <c r="S27" s="44">
        <v>100</v>
      </c>
      <c r="T27" s="44">
        <v>100</v>
      </c>
      <c r="U27" s="44">
        <v>100</v>
      </c>
      <c r="V27" s="44">
        <v>100</v>
      </c>
      <c r="W27" s="44">
        <v>100</v>
      </c>
      <c r="X27" s="44">
        <v>100</v>
      </c>
      <c r="Y27" s="44">
        <v>100</v>
      </c>
      <c r="Z27" s="44">
        <v>100</v>
      </c>
      <c r="AA27" s="44">
        <v>100</v>
      </c>
      <c r="AB27" s="44">
        <v>100</v>
      </c>
      <c r="AC27" s="44">
        <v>100</v>
      </c>
      <c r="AD27" s="44">
        <v>100</v>
      </c>
      <c r="AE27" s="44">
        <v>100</v>
      </c>
      <c r="AF27" s="44">
        <v>100</v>
      </c>
      <c r="AG27" s="44">
        <v>100</v>
      </c>
      <c r="AH27" s="44">
        <v>100</v>
      </c>
      <c r="AI27" s="44">
        <v>100</v>
      </c>
      <c r="AJ27" s="44">
        <v>100</v>
      </c>
      <c r="AK27" s="44">
        <v>100</v>
      </c>
      <c r="AL27" s="44">
        <v>100</v>
      </c>
      <c r="AM27" s="44">
        <v>100</v>
      </c>
      <c r="AN27" s="44">
        <v>100</v>
      </c>
      <c r="AO27" s="44">
        <v>100</v>
      </c>
      <c r="AP27" s="44">
        <v>100</v>
      </c>
      <c r="AQ27" s="44">
        <v>100</v>
      </c>
      <c r="AR27" s="44">
        <v>100</v>
      </c>
      <c r="AS27" s="44">
        <v>100</v>
      </c>
      <c r="AT27" s="44">
        <v>100</v>
      </c>
      <c r="AU27" s="44">
        <v>100</v>
      </c>
      <c r="AV27" s="44">
        <v>100</v>
      </c>
      <c r="AW27" s="44">
        <v>100</v>
      </c>
      <c r="AX27" s="44">
        <v>100</v>
      </c>
    </row>
    <row r="28" spans="1:50" x14ac:dyDescent="0.25">
      <c r="A28" s="43" t="str">
        <f t="shared" si="3"/>
        <v>Prodotto 3</v>
      </c>
      <c r="C28" s="44">
        <v>100</v>
      </c>
      <c r="D28" s="44">
        <v>100</v>
      </c>
      <c r="E28" s="44">
        <v>100</v>
      </c>
      <c r="F28" s="44">
        <v>100</v>
      </c>
      <c r="G28" s="44">
        <v>100</v>
      </c>
      <c r="H28" s="44">
        <v>100</v>
      </c>
      <c r="I28" s="44">
        <v>100</v>
      </c>
      <c r="J28" s="44">
        <v>100</v>
      </c>
      <c r="K28" s="44">
        <v>100</v>
      </c>
      <c r="L28" s="44">
        <v>100</v>
      </c>
      <c r="M28" s="44">
        <v>100</v>
      </c>
      <c r="N28" s="44">
        <v>100</v>
      </c>
      <c r="O28" s="44">
        <v>100</v>
      </c>
      <c r="P28" s="44">
        <v>100</v>
      </c>
      <c r="Q28" s="44">
        <v>100</v>
      </c>
      <c r="R28" s="44">
        <v>100</v>
      </c>
      <c r="S28" s="44">
        <v>100</v>
      </c>
      <c r="T28" s="44">
        <v>100</v>
      </c>
      <c r="U28" s="44">
        <v>100</v>
      </c>
      <c r="V28" s="44">
        <v>100</v>
      </c>
      <c r="W28" s="44">
        <v>100</v>
      </c>
      <c r="X28" s="44">
        <v>100</v>
      </c>
      <c r="Y28" s="44">
        <v>100</v>
      </c>
      <c r="Z28" s="44">
        <v>100</v>
      </c>
      <c r="AA28" s="44">
        <v>100</v>
      </c>
      <c r="AB28" s="44">
        <v>100</v>
      </c>
      <c r="AC28" s="44">
        <v>100</v>
      </c>
      <c r="AD28" s="44">
        <v>100</v>
      </c>
      <c r="AE28" s="44">
        <v>100</v>
      </c>
      <c r="AF28" s="44">
        <v>100</v>
      </c>
      <c r="AG28" s="44">
        <v>100</v>
      </c>
      <c r="AH28" s="44">
        <v>100</v>
      </c>
      <c r="AI28" s="44">
        <v>100</v>
      </c>
      <c r="AJ28" s="44">
        <v>100</v>
      </c>
      <c r="AK28" s="44">
        <v>100</v>
      </c>
      <c r="AL28" s="44">
        <v>100</v>
      </c>
      <c r="AM28" s="44">
        <v>100</v>
      </c>
      <c r="AN28" s="44">
        <v>100</v>
      </c>
      <c r="AO28" s="44">
        <v>100</v>
      </c>
      <c r="AP28" s="44">
        <v>100</v>
      </c>
      <c r="AQ28" s="44">
        <v>100</v>
      </c>
      <c r="AR28" s="44">
        <v>100</v>
      </c>
      <c r="AS28" s="44">
        <v>100</v>
      </c>
      <c r="AT28" s="44">
        <v>100</v>
      </c>
      <c r="AU28" s="44">
        <v>100</v>
      </c>
      <c r="AV28" s="44">
        <v>100</v>
      </c>
      <c r="AW28" s="44">
        <v>100</v>
      </c>
      <c r="AX28" s="44">
        <v>100</v>
      </c>
    </row>
    <row r="29" spans="1:50" x14ac:dyDescent="0.25">
      <c r="A29" s="43" t="str">
        <f t="shared" si="3"/>
        <v>Prodotto 4</v>
      </c>
      <c r="C29" s="44">
        <v>100</v>
      </c>
      <c r="D29" s="44">
        <v>100</v>
      </c>
      <c r="E29" s="44">
        <v>100</v>
      </c>
      <c r="F29" s="44">
        <v>100</v>
      </c>
      <c r="G29" s="44">
        <v>100</v>
      </c>
      <c r="H29" s="44">
        <v>100</v>
      </c>
      <c r="I29" s="44">
        <v>100</v>
      </c>
      <c r="J29" s="44">
        <v>100</v>
      </c>
      <c r="K29" s="44">
        <v>100</v>
      </c>
      <c r="L29" s="44">
        <v>100</v>
      </c>
      <c r="M29" s="44">
        <v>100</v>
      </c>
      <c r="N29" s="44">
        <v>100</v>
      </c>
      <c r="O29" s="44">
        <v>100</v>
      </c>
      <c r="P29" s="44">
        <v>100</v>
      </c>
      <c r="Q29" s="44">
        <v>100</v>
      </c>
      <c r="R29" s="44">
        <v>100</v>
      </c>
      <c r="S29" s="44">
        <v>100</v>
      </c>
      <c r="T29" s="44">
        <v>100</v>
      </c>
      <c r="U29" s="44">
        <v>100</v>
      </c>
      <c r="V29" s="44">
        <v>100</v>
      </c>
      <c r="W29" s="44">
        <v>100</v>
      </c>
      <c r="X29" s="44">
        <v>100</v>
      </c>
      <c r="Y29" s="44">
        <v>100</v>
      </c>
      <c r="Z29" s="44">
        <v>100</v>
      </c>
      <c r="AA29" s="44">
        <v>100</v>
      </c>
      <c r="AB29" s="44">
        <v>100</v>
      </c>
      <c r="AC29" s="44">
        <v>100</v>
      </c>
      <c r="AD29" s="44">
        <v>100</v>
      </c>
      <c r="AE29" s="44">
        <v>100</v>
      </c>
      <c r="AF29" s="44">
        <v>100</v>
      </c>
      <c r="AG29" s="44">
        <v>100</v>
      </c>
      <c r="AH29" s="44">
        <v>100</v>
      </c>
      <c r="AI29" s="44">
        <v>100</v>
      </c>
      <c r="AJ29" s="44">
        <v>100</v>
      </c>
      <c r="AK29" s="44">
        <v>100</v>
      </c>
      <c r="AL29" s="44">
        <v>100</v>
      </c>
      <c r="AM29" s="44">
        <v>100</v>
      </c>
      <c r="AN29" s="44">
        <v>100</v>
      </c>
      <c r="AO29" s="44">
        <v>100</v>
      </c>
      <c r="AP29" s="44">
        <v>100</v>
      </c>
      <c r="AQ29" s="44">
        <v>100</v>
      </c>
      <c r="AR29" s="44">
        <v>100</v>
      </c>
      <c r="AS29" s="44">
        <v>100</v>
      </c>
      <c r="AT29" s="44">
        <v>100</v>
      </c>
      <c r="AU29" s="44">
        <v>100</v>
      </c>
      <c r="AV29" s="44">
        <v>100</v>
      </c>
      <c r="AW29" s="44">
        <v>100</v>
      </c>
      <c r="AX29" s="44">
        <v>100</v>
      </c>
    </row>
    <row r="30" spans="1:50" x14ac:dyDescent="0.25">
      <c r="A30" s="43" t="str">
        <f t="shared" si="3"/>
        <v>Prodotto 5</v>
      </c>
      <c r="C30" s="44">
        <v>100</v>
      </c>
      <c r="D30" s="44">
        <v>100</v>
      </c>
      <c r="E30" s="44">
        <v>100</v>
      </c>
      <c r="F30" s="44">
        <v>100</v>
      </c>
      <c r="G30" s="44">
        <v>100</v>
      </c>
      <c r="H30" s="44">
        <v>100</v>
      </c>
      <c r="I30" s="44">
        <v>100</v>
      </c>
      <c r="J30" s="44">
        <v>100</v>
      </c>
      <c r="K30" s="44">
        <v>100</v>
      </c>
      <c r="L30" s="44">
        <v>100</v>
      </c>
      <c r="M30" s="44">
        <v>100</v>
      </c>
      <c r="N30" s="44">
        <v>100</v>
      </c>
      <c r="O30" s="44">
        <v>100</v>
      </c>
      <c r="P30" s="44">
        <v>100</v>
      </c>
      <c r="Q30" s="44">
        <v>100</v>
      </c>
      <c r="R30" s="44">
        <v>100</v>
      </c>
      <c r="S30" s="44">
        <v>100</v>
      </c>
      <c r="T30" s="44">
        <v>100</v>
      </c>
      <c r="U30" s="44">
        <v>100</v>
      </c>
      <c r="V30" s="44">
        <v>100</v>
      </c>
      <c r="W30" s="44">
        <v>100</v>
      </c>
      <c r="X30" s="44">
        <v>100</v>
      </c>
      <c r="Y30" s="44">
        <v>100</v>
      </c>
      <c r="Z30" s="44">
        <v>100</v>
      </c>
      <c r="AA30" s="44">
        <v>100</v>
      </c>
      <c r="AB30" s="44">
        <v>100</v>
      </c>
      <c r="AC30" s="44">
        <v>100</v>
      </c>
      <c r="AD30" s="44">
        <v>100</v>
      </c>
      <c r="AE30" s="44">
        <v>100</v>
      </c>
      <c r="AF30" s="44">
        <v>100</v>
      </c>
      <c r="AG30" s="44">
        <v>100</v>
      </c>
      <c r="AH30" s="44">
        <v>100</v>
      </c>
      <c r="AI30" s="44">
        <v>100</v>
      </c>
      <c r="AJ30" s="44">
        <v>100</v>
      </c>
      <c r="AK30" s="44">
        <v>100</v>
      </c>
      <c r="AL30" s="44">
        <v>100</v>
      </c>
      <c r="AM30" s="44">
        <v>100</v>
      </c>
      <c r="AN30" s="44">
        <v>100</v>
      </c>
      <c r="AO30" s="44">
        <v>100</v>
      </c>
      <c r="AP30" s="44">
        <v>100</v>
      </c>
      <c r="AQ30" s="44">
        <v>100</v>
      </c>
      <c r="AR30" s="44">
        <v>100</v>
      </c>
      <c r="AS30" s="44">
        <v>100</v>
      </c>
      <c r="AT30" s="44">
        <v>100</v>
      </c>
      <c r="AU30" s="44">
        <v>100</v>
      </c>
      <c r="AV30" s="44">
        <v>100</v>
      </c>
      <c r="AW30" s="44">
        <v>100</v>
      </c>
      <c r="AX30" s="44">
        <v>100</v>
      </c>
    </row>
    <row r="31" spans="1:50" x14ac:dyDescent="0.25">
      <c r="A31" s="43" t="str">
        <f t="shared" si="3"/>
        <v>Prodotto 6</v>
      </c>
      <c r="C31" s="44">
        <v>100</v>
      </c>
      <c r="D31" s="44">
        <v>200</v>
      </c>
      <c r="E31" s="44">
        <v>100</v>
      </c>
      <c r="F31" s="44">
        <v>100</v>
      </c>
      <c r="G31" s="44">
        <v>100</v>
      </c>
      <c r="H31" s="44">
        <v>100</v>
      </c>
      <c r="I31" s="44">
        <v>100</v>
      </c>
      <c r="J31" s="44">
        <v>100</v>
      </c>
      <c r="K31" s="44">
        <v>100</v>
      </c>
      <c r="L31" s="44">
        <v>100</v>
      </c>
      <c r="M31" s="44">
        <v>100</v>
      </c>
      <c r="N31" s="44">
        <v>100</v>
      </c>
      <c r="O31" s="44">
        <v>100</v>
      </c>
      <c r="P31" s="44">
        <v>100</v>
      </c>
      <c r="Q31" s="44">
        <v>100</v>
      </c>
      <c r="R31" s="44">
        <v>100</v>
      </c>
      <c r="S31" s="44">
        <v>100</v>
      </c>
      <c r="T31" s="44">
        <v>100</v>
      </c>
      <c r="U31" s="44">
        <v>100</v>
      </c>
      <c r="V31" s="44">
        <v>100</v>
      </c>
      <c r="W31" s="44">
        <v>100</v>
      </c>
      <c r="X31" s="44">
        <v>100</v>
      </c>
      <c r="Y31" s="44">
        <v>100</v>
      </c>
      <c r="Z31" s="44">
        <v>100</v>
      </c>
      <c r="AA31" s="44">
        <v>100</v>
      </c>
      <c r="AB31" s="44">
        <v>100</v>
      </c>
      <c r="AC31" s="44">
        <v>100</v>
      </c>
      <c r="AD31" s="44">
        <v>100</v>
      </c>
      <c r="AE31" s="44">
        <v>100</v>
      </c>
      <c r="AF31" s="44">
        <v>100</v>
      </c>
      <c r="AG31" s="44">
        <v>100</v>
      </c>
      <c r="AH31" s="44">
        <v>100</v>
      </c>
      <c r="AI31" s="44">
        <v>100</v>
      </c>
      <c r="AJ31" s="44">
        <v>100</v>
      </c>
      <c r="AK31" s="44">
        <v>100</v>
      </c>
      <c r="AL31" s="44">
        <v>100</v>
      </c>
      <c r="AM31" s="44">
        <v>100</v>
      </c>
      <c r="AN31" s="44">
        <v>100</v>
      </c>
      <c r="AO31" s="44">
        <v>100</v>
      </c>
      <c r="AP31" s="44">
        <v>100</v>
      </c>
      <c r="AQ31" s="44">
        <v>100</v>
      </c>
      <c r="AR31" s="44">
        <v>100</v>
      </c>
      <c r="AS31" s="44">
        <v>100</v>
      </c>
      <c r="AT31" s="44">
        <v>100</v>
      </c>
      <c r="AU31" s="44">
        <v>100</v>
      </c>
      <c r="AV31" s="44">
        <v>100</v>
      </c>
      <c r="AW31" s="44">
        <v>100</v>
      </c>
      <c r="AX31" s="44">
        <v>100</v>
      </c>
    </row>
    <row r="32" spans="1:50" x14ac:dyDescent="0.25">
      <c r="A32" s="43" t="str">
        <f t="shared" si="3"/>
        <v>Prodotto 7</v>
      </c>
      <c r="C32" s="44">
        <v>100</v>
      </c>
      <c r="D32" s="44">
        <v>100</v>
      </c>
      <c r="E32" s="44">
        <v>100</v>
      </c>
      <c r="F32" s="44">
        <v>100</v>
      </c>
      <c r="G32" s="44">
        <v>100</v>
      </c>
      <c r="H32" s="44">
        <v>100</v>
      </c>
      <c r="I32" s="44">
        <v>100</v>
      </c>
      <c r="J32" s="44">
        <v>100</v>
      </c>
      <c r="K32" s="44">
        <v>100</v>
      </c>
      <c r="L32" s="44">
        <v>100</v>
      </c>
      <c r="M32" s="44">
        <v>100</v>
      </c>
      <c r="N32" s="44">
        <v>100</v>
      </c>
      <c r="O32" s="44">
        <v>100</v>
      </c>
      <c r="P32" s="44">
        <v>100</v>
      </c>
      <c r="Q32" s="44">
        <v>100</v>
      </c>
      <c r="R32" s="44">
        <v>100</v>
      </c>
      <c r="S32" s="44">
        <v>100</v>
      </c>
      <c r="T32" s="44">
        <v>100</v>
      </c>
      <c r="U32" s="44">
        <v>100</v>
      </c>
      <c r="V32" s="44">
        <v>100</v>
      </c>
      <c r="W32" s="44">
        <v>100</v>
      </c>
      <c r="X32" s="44">
        <v>100</v>
      </c>
      <c r="Y32" s="44">
        <v>100</v>
      </c>
      <c r="Z32" s="44">
        <v>100</v>
      </c>
      <c r="AA32" s="44">
        <v>100</v>
      </c>
      <c r="AB32" s="44">
        <v>100</v>
      </c>
      <c r="AC32" s="44">
        <v>100</v>
      </c>
      <c r="AD32" s="44">
        <v>100</v>
      </c>
      <c r="AE32" s="44">
        <v>100</v>
      </c>
      <c r="AF32" s="44">
        <v>100</v>
      </c>
      <c r="AG32" s="44">
        <v>100</v>
      </c>
      <c r="AH32" s="44">
        <v>100</v>
      </c>
      <c r="AI32" s="44">
        <v>100</v>
      </c>
      <c r="AJ32" s="44">
        <v>100</v>
      </c>
      <c r="AK32" s="44">
        <v>100</v>
      </c>
      <c r="AL32" s="44">
        <v>100</v>
      </c>
      <c r="AM32" s="44">
        <v>100</v>
      </c>
      <c r="AN32" s="44">
        <v>100</v>
      </c>
      <c r="AO32" s="44">
        <v>100</v>
      </c>
      <c r="AP32" s="44">
        <v>100</v>
      </c>
      <c r="AQ32" s="44">
        <v>100</v>
      </c>
      <c r="AR32" s="44">
        <v>100</v>
      </c>
      <c r="AS32" s="44">
        <v>100</v>
      </c>
      <c r="AT32" s="44">
        <v>100</v>
      </c>
      <c r="AU32" s="44">
        <v>100</v>
      </c>
      <c r="AV32" s="44">
        <v>100</v>
      </c>
      <c r="AW32" s="44">
        <v>100</v>
      </c>
      <c r="AX32" s="44">
        <v>100</v>
      </c>
    </row>
    <row r="33" spans="1:50" x14ac:dyDescent="0.25">
      <c r="A33" s="43" t="str">
        <f t="shared" si="3"/>
        <v>Prodotto 8</v>
      </c>
      <c r="C33" s="44">
        <v>100</v>
      </c>
      <c r="D33" s="44">
        <v>100</v>
      </c>
      <c r="E33" s="44">
        <v>100</v>
      </c>
      <c r="F33" s="44">
        <v>100</v>
      </c>
      <c r="G33" s="44">
        <v>100</v>
      </c>
      <c r="H33" s="44">
        <v>100</v>
      </c>
      <c r="I33" s="44">
        <v>100</v>
      </c>
      <c r="J33" s="44">
        <v>100</v>
      </c>
      <c r="K33" s="44">
        <v>100</v>
      </c>
      <c r="L33" s="44">
        <v>100</v>
      </c>
      <c r="M33" s="44">
        <v>100</v>
      </c>
      <c r="N33" s="44">
        <v>100</v>
      </c>
      <c r="O33" s="44">
        <v>100</v>
      </c>
      <c r="P33" s="44">
        <v>100</v>
      </c>
      <c r="Q33" s="44">
        <v>100</v>
      </c>
      <c r="R33" s="44">
        <v>100</v>
      </c>
      <c r="S33" s="44">
        <v>100</v>
      </c>
      <c r="T33" s="44">
        <v>100</v>
      </c>
      <c r="U33" s="44">
        <v>100</v>
      </c>
      <c r="V33" s="44">
        <v>100</v>
      </c>
      <c r="W33" s="44">
        <v>100</v>
      </c>
      <c r="X33" s="44">
        <v>100</v>
      </c>
      <c r="Y33" s="44">
        <v>100</v>
      </c>
      <c r="Z33" s="44">
        <v>100</v>
      </c>
      <c r="AA33" s="44">
        <v>100</v>
      </c>
      <c r="AB33" s="44">
        <v>100</v>
      </c>
      <c r="AC33" s="44">
        <v>100</v>
      </c>
      <c r="AD33" s="44">
        <v>100</v>
      </c>
      <c r="AE33" s="44">
        <v>100</v>
      </c>
      <c r="AF33" s="44">
        <v>100</v>
      </c>
      <c r="AG33" s="44">
        <v>100</v>
      </c>
      <c r="AH33" s="44">
        <v>100</v>
      </c>
      <c r="AI33" s="44">
        <v>100</v>
      </c>
      <c r="AJ33" s="44">
        <v>100</v>
      </c>
      <c r="AK33" s="44">
        <v>100</v>
      </c>
      <c r="AL33" s="44">
        <v>100</v>
      </c>
      <c r="AM33" s="44">
        <v>100</v>
      </c>
      <c r="AN33" s="44">
        <v>100</v>
      </c>
      <c r="AO33" s="44">
        <v>100</v>
      </c>
      <c r="AP33" s="44">
        <v>100</v>
      </c>
      <c r="AQ33" s="44">
        <v>100</v>
      </c>
      <c r="AR33" s="44">
        <v>100</v>
      </c>
      <c r="AS33" s="44">
        <v>100</v>
      </c>
      <c r="AT33" s="44">
        <v>100</v>
      </c>
      <c r="AU33" s="44">
        <v>100</v>
      </c>
      <c r="AV33" s="44">
        <v>100</v>
      </c>
      <c r="AW33" s="44">
        <v>100</v>
      </c>
      <c r="AX33" s="44">
        <v>100</v>
      </c>
    </row>
    <row r="34" spans="1:50" x14ac:dyDescent="0.25">
      <c r="A34" s="43" t="str">
        <f t="shared" si="3"/>
        <v>Prodotto 9</v>
      </c>
      <c r="C34" s="44">
        <v>100</v>
      </c>
      <c r="D34" s="44">
        <v>100</v>
      </c>
      <c r="E34" s="44">
        <v>100</v>
      </c>
      <c r="F34" s="44">
        <v>100</v>
      </c>
      <c r="G34" s="44">
        <v>100</v>
      </c>
      <c r="H34" s="44">
        <v>100</v>
      </c>
      <c r="I34" s="44">
        <v>100</v>
      </c>
      <c r="J34" s="44">
        <v>100</v>
      </c>
      <c r="K34" s="44">
        <v>100</v>
      </c>
      <c r="L34" s="44">
        <v>100</v>
      </c>
      <c r="M34" s="44">
        <v>100</v>
      </c>
      <c r="N34" s="44">
        <v>100</v>
      </c>
      <c r="O34" s="44">
        <v>100</v>
      </c>
      <c r="P34" s="44">
        <v>100</v>
      </c>
      <c r="Q34" s="44">
        <v>100</v>
      </c>
      <c r="R34" s="44">
        <v>100</v>
      </c>
      <c r="S34" s="44">
        <v>100</v>
      </c>
      <c r="T34" s="44">
        <v>100</v>
      </c>
      <c r="U34" s="44">
        <v>100</v>
      </c>
      <c r="V34" s="44">
        <v>100</v>
      </c>
      <c r="W34" s="44">
        <v>100</v>
      </c>
      <c r="X34" s="44">
        <v>100</v>
      </c>
      <c r="Y34" s="44">
        <v>100</v>
      </c>
      <c r="Z34" s="44">
        <v>100</v>
      </c>
      <c r="AA34" s="44">
        <v>100</v>
      </c>
      <c r="AB34" s="44">
        <v>100</v>
      </c>
      <c r="AC34" s="44">
        <v>100</v>
      </c>
      <c r="AD34" s="44">
        <v>100</v>
      </c>
      <c r="AE34" s="44">
        <v>100</v>
      </c>
      <c r="AF34" s="44">
        <v>100</v>
      </c>
      <c r="AG34" s="44">
        <v>100</v>
      </c>
      <c r="AH34" s="44">
        <v>100</v>
      </c>
      <c r="AI34" s="44">
        <v>100</v>
      </c>
      <c r="AJ34" s="44">
        <v>100</v>
      </c>
      <c r="AK34" s="44">
        <v>100</v>
      </c>
      <c r="AL34" s="44">
        <v>100</v>
      </c>
      <c r="AM34" s="44">
        <v>100</v>
      </c>
      <c r="AN34" s="44">
        <v>100</v>
      </c>
      <c r="AO34" s="44">
        <v>100</v>
      </c>
      <c r="AP34" s="44">
        <v>100</v>
      </c>
      <c r="AQ34" s="44">
        <v>100</v>
      </c>
      <c r="AR34" s="44">
        <v>100</v>
      </c>
      <c r="AS34" s="44">
        <v>100</v>
      </c>
      <c r="AT34" s="44">
        <v>100</v>
      </c>
      <c r="AU34" s="44">
        <v>100</v>
      </c>
      <c r="AV34" s="44">
        <v>100</v>
      </c>
      <c r="AW34" s="44">
        <v>100</v>
      </c>
      <c r="AX34" s="44">
        <v>100</v>
      </c>
    </row>
    <row r="35" spans="1:50" x14ac:dyDescent="0.25">
      <c r="A35" s="43" t="str">
        <f t="shared" si="3"/>
        <v>Prodotto 10</v>
      </c>
      <c r="C35" s="44">
        <v>100</v>
      </c>
      <c r="D35" s="44">
        <v>100</v>
      </c>
      <c r="E35" s="44">
        <v>100</v>
      </c>
      <c r="F35" s="44">
        <v>100</v>
      </c>
      <c r="G35" s="44">
        <v>100</v>
      </c>
      <c r="H35" s="44">
        <v>100</v>
      </c>
      <c r="I35" s="44">
        <v>100</v>
      </c>
      <c r="J35" s="44">
        <v>100</v>
      </c>
      <c r="K35" s="44">
        <v>100</v>
      </c>
      <c r="L35" s="44">
        <v>100</v>
      </c>
      <c r="M35" s="44">
        <v>100</v>
      </c>
      <c r="N35" s="44">
        <v>100</v>
      </c>
      <c r="O35" s="44">
        <v>100</v>
      </c>
      <c r="P35" s="44">
        <v>100</v>
      </c>
      <c r="Q35" s="44">
        <v>100</v>
      </c>
      <c r="R35" s="44">
        <v>100</v>
      </c>
      <c r="S35" s="44">
        <v>100</v>
      </c>
      <c r="T35" s="44">
        <v>100</v>
      </c>
      <c r="U35" s="44">
        <v>100</v>
      </c>
      <c r="V35" s="44">
        <v>100</v>
      </c>
      <c r="W35" s="44">
        <v>100</v>
      </c>
      <c r="X35" s="44">
        <v>100</v>
      </c>
      <c r="Y35" s="44">
        <v>100</v>
      </c>
      <c r="Z35" s="44">
        <v>100</v>
      </c>
      <c r="AA35" s="44">
        <v>100</v>
      </c>
      <c r="AB35" s="44">
        <v>100</v>
      </c>
      <c r="AC35" s="44">
        <v>100</v>
      </c>
      <c r="AD35" s="44">
        <v>100</v>
      </c>
      <c r="AE35" s="44">
        <v>100</v>
      </c>
      <c r="AF35" s="44">
        <v>100</v>
      </c>
      <c r="AG35" s="44">
        <v>100</v>
      </c>
      <c r="AH35" s="44">
        <v>100</v>
      </c>
      <c r="AI35" s="44">
        <v>100</v>
      </c>
      <c r="AJ35" s="44">
        <v>100</v>
      </c>
      <c r="AK35" s="44">
        <v>100</v>
      </c>
      <c r="AL35" s="44">
        <v>100</v>
      </c>
      <c r="AM35" s="44">
        <v>100</v>
      </c>
      <c r="AN35" s="44">
        <v>100</v>
      </c>
      <c r="AO35" s="44">
        <v>100</v>
      </c>
      <c r="AP35" s="44">
        <v>100</v>
      </c>
      <c r="AQ35" s="44">
        <v>100</v>
      </c>
      <c r="AR35" s="44">
        <v>100</v>
      </c>
      <c r="AS35" s="44">
        <v>100</v>
      </c>
      <c r="AT35" s="44">
        <v>100</v>
      </c>
      <c r="AU35" s="44">
        <v>100</v>
      </c>
      <c r="AV35" s="44">
        <v>100</v>
      </c>
      <c r="AW35" s="44">
        <v>100</v>
      </c>
      <c r="AX35" s="44">
        <v>100</v>
      </c>
    </row>
    <row r="36" spans="1:50" x14ac:dyDescent="0.25">
      <c r="A36" s="43" t="str">
        <f t="shared" si="3"/>
        <v>Prodotto 11</v>
      </c>
      <c r="C36" s="44">
        <v>100</v>
      </c>
      <c r="D36" s="44">
        <v>100</v>
      </c>
      <c r="E36" s="44">
        <v>100</v>
      </c>
      <c r="F36" s="44">
        <v>500</v>
      </c>
      <c r="G36" s="44">
        <v>100</v>
      </c>
      <c r="H36" s="44">
        <v>100</v>
      </c>
      <c r="I36" s="44">
        <v>100</v>
      </c>
      <c r="J36" s="44">
        <v>100</v>
      </c>
      <c r="K36" s="44">
        <v>100</v>
      </c>
      <c r="L36" s="44">
        <v>100</v>
      </c>
      <c r="M36" s="44">
        <v>100</v>
      </c>
      <c r="N36" s="44">
        <v>100</v>
      </c>
      <c r="O36" s="44">
        <v>100</v>
      </c>
      <c r="P36" s="44">
        <v>100</v>
      </c>
      <c r="Q36" s="44">
        <v>100</v>
      </c>
      <c r="R36" s="44">
        <v>100</v>
      </c>
      <c r="S36" s="44">
        <v>100</v>
      </c>
      <c r="T36" s="44">
        <v>100</v>
      </c>
      <c r="U36" s="44">
        <v>100</v>
      </c>
      <c r="V36" s="44">
        <v>100</v>
      </c>
      <c r="W36" s="44">
        <v>100</v>
      </c>
      <c r="X36" s="44">
        <v>100</v>
      </c>
      <c r="Y36" s="44">
        <v>100</v>
      </c>
      <c r="Z36" s="44">
        <v>100</v>
      </c>
      <c r="AA36" s="44">
        <v>100</v>
      </c>
      <c r="AB36" s="44">
        <v>100</v>
      </c>
      <c r="AC36" s="44">
        <v>100</v>
      </c>
      <c r="AD36" s="44">
        <v>100</v>
      </c>
      <c r="AE36" s="44">
        <v>100</v>
      </c>
      <c r="AF36" s="44">
        <v>100</v>
      </c>
      <c r="AG36" s="44">
        <v>100</v>
      </c>
      <c r="AH36" s="44">
        <v>100</v>
      </c>
      <c r="AI36" s="44">
        <v>100</v>
      </c>
      <c r="AJ36" s="44">
        <v>100</v>
      </c>
      <c r="AK36" s="44">
        <v>100</v>
      </c>
      <c r="AL36" s="44">
        <v>100</v>
      </c>
      <c r="AM36" s="44">
        <v>100</v>
      </c>
      <c r="AN36" s="44">
        <v>100</v>
      </c>
      <c r="AO36" s="44">
        <v>100</v>
      </c>
      <c r="AP36" s="44">
        <v>100</v>
      </c>
      <c r="AQ36" s="44">
        <v>100</v>
      </c>
      <c r="AR36" s="44">
        <v>100</v>
      </c>
      <c r="AS36" s="44">
        <v>100</v>
      </c>
      <c r="AT36" s="44">
        <v>100</v>
      </c>
      <c r="AU36" s="44">
        <v>100</v>
      </c>
      <c r="AV36" s="44">
        <v>100</v>
      </c>
      <c r="AW36" s="44">
        <v>100</v>
      </c>
      <c r="AX36" s="44">
        <v>100</v>
      </c>
    </row>
    <row r="37" spans="1:50" x14ac:dyDescent="0.25">
      <c r="A37" s="43" t="str">
        <f t="shared" si="3"/>
        <v>Prodotto 12</v>
      </c>
      <c r="C37" s="44">
        <v>100</v>
      </c>
      <c r="D37" s="44">
        <v>100</v>
      </c>
      <c r="E37" s="44">
        <v>100</v>
      </c>
      <c r="F37" s="44">
        <v>100</v>
      </c>
      <c r="G37" s="44">
        <v>100</v>
      </c>
      <c r="H37" s="44">
        <v>100</v>
      </c>
      <c r="I37" s="44">
        <v>100</v>
      </c>
      <c r="J37" s="44">
        <v>100</v>
      </c>
      <c r="K37" s="44">
        <v>100</v>
      </c>
      <c r="L37" s="44">
        <v>100</v>
      </c>
      <c r="M37" s="44">
        <v>100</v>
      </c>
      <c r="N37" s="44">
        <v>100</v>
      </c>
      <c r="O37" s="44">
        <v>100</v>
      </c>
      <c r="P37" s="44">
        <v>100</v>
      </c>
      <c r="Q37" s="44">
        <v>100</v>
      </c>
      <c r="R37" s="44">
        <v>100</v>
      </c>
      <c r="S37" s="44">
        <v>100</v>
      </c>
      <c r="T37" s="44">
        <v>100</v>
      </c>
      <c r="U37" s="44">
        <v>100</v>
      </c>
      <c r="V37" s="44">
        <v>100</v>
      </c>
      <c r="W37" s="44">
        <v>100</v>
      </c>
      <c r="X37" s="44">
        <v>100</v>
      </c>
      <c r="Y37" s="44">
        <v>100</v>
      </c>
      <c r="Z37" s="44">
        <v>100</v>
      </c>
      <c r="AA37" s="44">
        <v>100</v>
      </c>
      <c r="AB37" s="44">
        <v>100</v>
      </c>
      <c r="AC37" s="44">
        <v>100</v>
      </c>
      <c r="AD37" s="44">
        <v>100</v>
      </c>
      <c r="AE37" s="44">
        <v>100</v>
      </c>
      <c r="AF37" s="44">
        <v>100</v>
      </c>
      <c r="AG37" s="44">
        <v>100</v>
      </c>
      <c r="AH37" s="44">
        <v>100</v>
      </c>
      <c r="AI37" s="44">
        <v>100</v>
      </c>
      <c r="AJ37" s="44">
        <v>100</v>
      </c>
      <c r="AK37" s="44">
        <v>100</v>
      </c>
      <c r="AL37" s="44">
        <v>100</v>
      </c>
      <c r="AM37" s="44">
        <v>100</v>
      </c>
      <c r="AN37" s="44">
        <v>100</v>
      </c>
      <c r="AO37" s="44">
        <v>100</v>
      </c>
      <c r="AP37" s="44">
        <v>100</v>
      </c>
      <c r="AQ37" s="44">
        <v>100</v>
      </c>
      <c r="AR37" s="44">
        <v>100</v>
      </c>
      <c r="AS37" s="44">
        <v>100</v>
      </c>
      <c r="AT37" s="44">
        <v>100</v>
      </c>
      <c r="AU37" s="44">
        <v>100</v>
      </c>
      <c r="AV37" s="44">
        <v>100</v>
      </c>
      <c r="AW37" s="44">
        <v>100</v>
      </c>
      <c r="AX37" s="44">
        <v>100</v>
      </c>
    </row>
    <row r="38" spans="1:50" x14ac:dyDescent="0.25">
      <c r="A38" s="43" t="str">
        <f t="shared" si="3"/>
        <v>Prodotto 13</v>
      </c>
      <c r="C38" s="44">
        <v>100</v>
      </c>
      <c r="D38" s="44">
        <v>100</v>
      </c>
      <c r="E38" s="44">
        <v>100</v>
      </c>
      <c r="F38" s="44">
        <v>100</v>
      </c>
      <c r="G38" s="44">
        <v>100</v>
      </c>
      <c r="H38" s="44">
        <v>100</v>
      </c>
      <c r="I38" s="44">
        <v>100</v>
      </c>
      <c r="J38" s="44">
        <v>100</v>
      </c>
      <c r="K38" s="44">
        <v>100</v>
      </c>
      <c r="L38" s="44">
        <v>100</v>
      </c>
      <c r="M38" s="44">
        <v>100</v>
      </c>
      <c r="N38" s="44">
        <v>100</v>
      </c>
      <c r="O38" s="44">
        <v>100</v>
      </c>
      <c r="P38" s="44">
        <v>100</v>
      </c>
      <c r="Q38" s="44">
        <v>100</v>
      </c>
      <c r="R38" s="44">
        <v>100</v>
      </c>
      <c r="S38" s="44">
        <v>100</v>
      </c>
      <c r="T38" s="44">
        <v>100</v>
      </c>
      <c r="U38" s="44">
        <v>100</v>
      </c>
      <c r="V38" s="44">
        <v>100</v>
      </c>
      <c r="W38" s="44">
        <v>100</v>
      </c>
      <c r="X38" s="44">
        <v>100</v>
      </c>
      <c r="Y38" s="44">
        <v>100</v>
      </c>
      <c r="Z38" s="44">
        <v>100</v>
      </c>
      <c r="AA38" s="44">
        <v>100</v>
      </c>
      <c r="AB38" s="44">
        <v>100</v>
      </c>
      <c r="AC38" s="44">
        <v>100</v>
      </c>
      <c r="AD38" s="44">
        <v>100</v>
      </c>
      <c r="AE38" s="44">
        <v>100</v>
      </c>
      <c r="AF38" s="44">
        <v>100</v>
      </c>
      <c r="AG38" s="44">
        <v>100</v>
      </c>
      <c r="AH38" s="44">
        <v>100</v>
      </c>
      <c r="AI38" s="44">
        <v>100</v>
      </c>
      <c r="AJ38" s="44">
        <v>100</v>
      </c>
      <c r="AK38" s="44">
        <v>100</v>
      </c>
      <c r="AL38" s="44">
        <v>100</v>
      </c>
      <c r="AM38" s="44">
        <v>100</v>
      </c>
      <c r="AN38" s="44">
        <v>100</v>
      </c>
      <c r="AO38" s="44">
        <v>100</v>
      </c>
      <c r="AP38" s="44">
        <v>100</v>
      </c>
      <c r="AQ38" s="44">
        <v>100</v>
      </c>
      <c r="AR38" s="44">
        <v>100</v>
      </c>
      <c r="AS38" s="44">
        <v>100</v>
      </c>
      <c r="AT38" s="44">
        <v>100</v>
      </c>
      <c r="AU38" s="44">
        <v>100</v>
      </c>
      <c r="AV38" s="44">
        <v>100</v>
      </c>
      <c r="AW38" s="44">
        <v>100</v>
      </c>
      <c r="AX38" s="44">
        <v>100</v>
      </c>
    </row>
    <row r="39" spans="1:50" x14ac:dyDescent="0.25">
      <c r="A39" s="43" t="str">
        <f t="shared" si="3"/>
        <v>Prodotto 14</v>
      </c>
      <c r="C39" s="44">
        <v>100</v>
      </c>
      <c r="D39" s="44">
        <v>100</v>
      </c>
      <c r="E39" s="44">
        <v>100</v>
      </c>
      <c r="F39" s="44">
        <v>100</v>
      </c>
      <c r="G39" s="44">
        <v>100</v>
      </c>
      <c r="H39" s="44">
        <v>100</v>
      </c>
      <c r="I39" s="44">
        <v>100</v>
      </c>
      <c r="J39" s="44">
        <v>100</v>
      </c>
      <c r="K39" s="44">
        <v>100</v>
      </c>
      <c r="L39" s="44">
        <v>100</v>
      </c>
      <c r="M39" s="44">
        <v>100</v>
      </c>
      <c r="N39" s="44">
        <v>100</v>
      </c>
      <c r="O39" s="44">
        <v>100</v>
      </c>
      <c r="P39" s="44">
        <v>100</v>
      </c>
      <c r="Q39" s="44">
        <v>100</v>
      </c>
      <c r="R39" s="44">
        <v>100</v>
      </c>
      <c r="S39" s="44">
        <v>100</v>
      </c>
      <c r="T39" s="44">
        <v>100</v>
      </c>
      <c r="U39" s="44">
        <v>100</v>
      </c>
      <c r="V39" s="44">
        <v>100</v>
      </c>
      <c r="W39" s="44">
        <v>100</v>
      </c>
      <c r="X39" s="44">
        <v>100</v>
      </c>
      <c r="Y39" s="44">
        <v>100</v>
      </c>
      <c r="Z39" s="44">
        <v>100</v>
      </c>
      <c r="AA39" s="44">
        <v>100</v>
      </c>
      <c r="AB39" s="44">
        <v>100</v>
      </c>
      <c r="AC39" s="44">
        <v>100</v>
      </c>
      <c r="AD39" s="44">
        <v>100</v>
      </c>
      <c r="AE39" s="44">
        <v>100</v>
      </c>
      <c r="AF39" s="44">
        <v>100</v>
      </c>
      <c r="AG39" s="44">
        <v>100</v>
      </c>
      <c r="AH39" s="44">
        <v>100</v>
      </c>
      <c r="AI39" s="44">
        <v>100</v>
      </c>
      <c r="AJ39" s="44">
        <v>100</v>
      </c>
      <c r="AK39" s="44">
        <v>100</v>
      </c>
      <c r="AL39" s="44">
        <v>100</v>
      </c>
      <c r="AM39" s="44">
        <v>100</v>
      </c>
      <c r="AN39" s="44">
        <v>100</v>
      </c>
      <c r="AO39" s="44">
        <v>100</v>
      </c>
      <c r="AP39" s="44">
        <v>100</v>
      </c>
      <c r="AQ39" s="44">
        <v>100</v>
      </c>
      <c r="AR39" s="44">
        <v>100</v>
      </c>
      <c r="AS39" s="44">
        <v>100</v>
      </c>
      <c r="AT39" s="44">
        <v>100</v>
      </c>
      <c r="AU39" s="44">
        <v>100</v>
      </c>
      <c r="AV39" s="44">
        <v>100</v>
      </c>
      <c r="AW39" s="44">
        <v>100</v>
      </c>
      <c r="AX39" s="44">
        <v>100</v>
      </c>
    </row>
    <row r="40" spans="1:50" x14ac:dyDescent="0.25">
      <c r="A40" s="43" t="str">
        <f t="shared" si="3"/>
        <v>Prodotto 15</v>
      </c>
      <c r="C40" s="44">
        <v>100</v>
      </c>
      <c r="D40" s="44">
        <v>100</v>
      </c>
      <c r="E40" s="44">
        <v>100</v>
      </c>
      <c r="F40" s="44">
        <v>100</v>
      </c>
      <c r="G40" s="44">
        <v>100</v>
      </c>
      <c r="H40" s="44">
        <v>100</v>
      </c>
      <c r="I40" s="44">
        <v>100</v>
      </c>
      <c r="J40" s="44">
        <v>100</v>
      </c>
      <c r="K40" s="44">
        <v>100</v>
      </c>
      <c r="L40" s="44">
        <v>100</v>
      </c>
      <c r="M40" s="44">
        <v>100</v>
      </c>
      <c r="N40" s="44">
        <v>100</v>
      </c>
      <c r="O40" s="44">
        <v>100</v>
      </c>
      <c r="P40" s="44">
        <v>100</v>
      </c>
      <c r="Q40" s="44">
        <v>100</v>
      </c>
      <c r="R40" s="44">
        <v>100</v>
      </c>
      <c r="S40" s="44">
        <v>100</v>
      </c>
      <c r="T40" s="44">
        <v>100</v>
      </c>
      <c r="U40" s="44">
        <v>100</v>
      </c>
      <c r="V40" s="44">
        <v>100</v>
      </c>
      <c r="W40" s="44">
        <v>100</v>
      </c>
      <c r="X40" s="44">
        <v>100</v>
      </c>
      <c r="Y40" s="44">
        <v>100</v>
      </c>
      <c r="Z40" s="44">
        <v>100</v>
      </c>
      <c r="AA40" s="44">
        <v>100</v>
      </c>
      <c r="AB40" s="44">
        <v>100</v>
      </c>
      <c r="AC40" s="44">
        <v>100</v>
      </c>
      <c r="AD40" s="44">
        <v>100</v>
      </c>
      <c r="AE40" s="44">
        <v>100</v>
      </c>
      <c r="AF40" s="44">
        <v>100</v>
      </c>
      <c r="AG40" s="44">
        <v>100</v>
      </c>
      <c r="AH40" s="44">
        <v>100</v>
      </c>
      <c r="AI40" s="44">
        <v>100</v>
      </c>
      <c r="AJ40" s="44">
        <v>100</v>
      </c>
      <c r="AK40" s="44">
        <v>100</v>
      </c>
      <c r="AL40" s="44">
        <v>100</v>
      </c>
      <c r="AM40" s="44">
        <v>100</v>
      </c>
      <c r="AN40" s="44">
        <v>100</v>
      </c>
      <c r="AO40" s="44">
        <v>100</v>
      </c>
      <c r="AP40" s="44">
        <v>100</v>
      </c>
      <c r="AQ40" s="44">
        <v>100</v>
      </c>
      <c r="AR40" s="44">
        <v>100</v>
      </c>
      <c r="AS40" s="44">
        <v>100</v>
      </c>
      <c r="AT40" s="44">
        <v>100</v>
      </c>
      <c r="AU40" s="44">
        <v>100</v>
      </c>
      <c r="AV40" s="44">
        <v>100</v>
      </c>
      <c r="AW40" s="44">
        <v>100</v>
      </c>
      <c r="AX40" s="44">
        <v>100</v>
      </c>
    </row>
    <row r="41" spans="1:50" x14ac:dyDescent="0.25">
      <c r="A41" s="43" t="str">
        <f t="shared" si="3"/>
        <v>Prodotto 16</v>
      </c>
      <c r="C41" s="44">
        <v>100</v>
      </c>
      <c r="D41" s="44">
        <v>100</v>
      </c>
      <c r="E41" s="44">
        <v>100</v>
      </c>
      <c r="F41" s="44">
        <v>100</v>
      </c>
      <c r="G41" s="44">
        <v>100</v>
      </c>
      <c r="H41" s="44">
        <v>100</v>
      </c>
      <c r="I41" s="44">
        <v>100</v>
      </c>
      <c r="J41" s="44">
        <v>100</v>
      </c>
      <c r="K41" s="44">
        <v>100</v>
      </c>
      <c r="L41" s="44">
        <v>100</v>
      </c>
      <c r="M41" s="44">
        <v>100</v>
      </c>
      <c r="N41" s="44">
        <v>100</v>
      </c>
      <c r="O41" s="44">
        <v>100</v>
      </c>
      <c r="P41" s="44">
        <v>100</v>
      </c>
      <c r="Q41" s="44">
        <v>100</v>
      </c>
      <c r="R41" s="44">
        <v>100</v>
      </c>
      <c r="S41" s="44">
        <v>100</v>
      </c>
      <c r="T41" s="44">
        <v>100</v>
      </c>
      <c r="U41" s="44">
        <v>100</v>
      </c>
      <c r="V41" s="44">
        <v>100</v>
      </c>
      <c r="W41" s="44">
        <v>100</v>
      </c>
      <c r="X41" s="44">
        <v>100</v>
      </c>
      <c r="Y41" s="44">
        <v>100</v>
      </c>
      <c r="Z41" s="44">
        <v>100</v>
      </c>
      <c r="AA41" s="44">
        <v>100</v>
      </c>
      <c r="AB41" s="44">
        <v>100</v>
      </c>
      <c r="AC41" s="44">
        <v>100</v>
      </c>
      <c r="AD41" s="44">
        <v>100</v>
      </c>
      <c r="AE41" s="44">
        <v>100</v>
      </c>
      <c r="AF41" s="44">
        <v>100</v>
      </c>
      <c r="AG41" s="44">
        <v>100</v>
      </c>
      <c r="AH41" s="44">
        <v>100</v>
      </c>
      <c r="AI41" s="44">
        <v>100</v>
      </c>
      <c r="AJ41" s="44">
        <v>100</v>
      </c>
      <c r="AK41" s="44">
        <v>100</v>
      </c>
      <c r="AL41" s="44">
        <v>100</v>
      </c>
      <c r="AM41" s="44">
        <v>100</v>
      </c>
      <c r="AN41" s="44">
        <v>100</v>
      </c>
      <c r="AO41" s="44">
        <v>100</v>
      </c>
      <c r="AP41" s="44">
        <v>100</v>
      </c>
      <c r="AQ41" s="44">
        <v>100</v>
      </c>
      <c r="AR41" s="44">
        <v>100</v>
      </c>
      <c r="AS41" s="44">
        <v>100</v>
      </c>
      <c r="AT41" s="44">
        <v>100</v>
      </c>
      <c r="AU41" s="44">
        <v>100</v>
      </c>
      <c r="AV41" s="44">
        <v>100</v>
      </c>
      <c r="AW41" s="44">
        <v>100</v>
      </c>
      <c r="AX41" s="44">
        <v>100</v>
      </c>
    </row>
    <row r="42" spans="1:50" x14ac:dyDescent="0.25">
      <c r="A42" s="43" t="str">
        <f t="shared" si="3"/>
        <v>Prodotto 17</v>
      </c>
      <c r="C42" s="44">
        <v>100</v>
      </c>
      <c r="D42" s="44">
        <v>100</v>
      </c>
      <c r="E42" s="44">
        <v>100</v>
      </c>
      <c r="F42" s="44">
        <v>100</v>
      </c>
      <c r="G42" s="44">
        <v>100</v>
      </c>
      <c r="H42" s="44">
        <v>100</v>
      </c>
      <c r="I42" s="44">
        <v>100</v>
      </c>
      <c r="J42" s="44">
        <v>100</v>
      </c>
      <c r="K42" s="44">
        <v>100</v>
      </c>
      <c r="L42" s="44">
        <v>100</v>
      </c>
      <c r="M42" s="44">
        <v>100</v>
      </c>
      <c r="N42" s="44">
        <v>100</v>
      </c>
      <c r="O42" s="44">
        <v>100</v>
      </c>
      <c r="P42" s="44">
        <v>100</v>
      </c>
      <c r="Q42" s="44">
        <v>100</v>
      </c>
      <c r="R42" s="44">
        <v>100</v>
      </c>
      <c r="S42" s="44">
        <v>100</v>
      </c>
      <c r="T42" s="44">
        <v>100</v>
      </c>
      <c r="U42" s="44">
        <v>100</v>
      </c>
      <c r="V42" s="44">
        <v>100</v>
      </c>
      <c r="W42" s="44">
        <v>100</v>
      </c>
      <c r="X42" s="44">
        <v>100</v>
      </c>
      <c r="Y42" s="44">
        <v>100</v>
      </c>
      <c r="Z42" s="44">
        <v>100</v>
      </c>
      <c r="AA42" s="44">
        <v>100</v>
      </c>
      <c r="AB42" s="44">
        <v>100</v>
      </c>
      <c r="AC42" s="44">
        <v>100</v>
      </c>
      <c r="AD42" s="44">
        <v>100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44">
        <v>100</v>
      </c>
      <c r="AL42" s="44">
        <v>100</v>
      </c>
      <c r="AM42" s="44">
        <v>100</v>
      </c>
      <c r="AN42" s="44">
        <v>100</v>
      </c>
      <c r="AO42" s="44">
        <v>100</v>
      </c>
      <c r="AP42" s="44">
        <v>100</v>
      </c>
      <c r="AQ42" s="44">
        <v>100</v>
      </c>
      <c r="AR42" s="44">
        <v>100</v>
      </c>
      <c r="AS42" s="44">
        <v>100</v>
      </c>
      <c r="AT42" s="44">
        <v>100</v>
      </c>
      <c r="AU42" s="44">
        <v>100</v>
      </c>
      <c r="AV42" s="44">
        <v>100</v>
      </c>
      <c r="AW42" s="44">
        <v>100</v>
      </c>
      <c r="AX42" s="44">
        <v>100</v>
      </c>
    </row>
    <row r="43" spans="1:50" x14ac:dyDescent="0.25">
      <c r="A43" s="43" t="str">
        <f t="shared" si="3"/>
        <v>Prodotto 18</v>
      </c>
      <c r="C43" s="44">
        <v>100</v>
      </c>
      <c r="D43" s="44">
        <v>100</v>
      </c>
      <c r="E43" s="44">
        <v>100</v>
      </c>
      <c r="F43" s="44">
        <v>100</v>
      </c>
      <c r="G43" s="44">
        <v>100</v>
      </c>
      <c r="H43" s="44">
        <v>100</v>
      </c>
      <c r="I43" s="44">
        <v>100</v>
      </c>
      <c r="J43" s="44">
        <v>100</v>
      </c>
      <c r="K43" s="44">
        <v>100</v>
      </c>
      <c r="L43" s="44">
        <v>100</v>
      </c>
      <c r="M43" s="44">
        <v>100</v>
      </c>
      <c r="N43" s="44">
        <v>100</v>
      </c>
      <c r="O43" s="44">
        <v>100</v>
      </c>
      <c r="P43" s="44">
        <v>100</v>
      </c>
      <c r="Q43" s="44">
        <v>100</v>
      </c>
      <c r="R43" s="44">
        <v>100</v>
      </c>
      <c r="S43" s="44">
        <v>100</v>
      </c>
      <c r="T43" s="44">
        <v>100</v>
      </c>
      <c r="U43" s="44">
        <v>100</v>
      </c>
      <c r="V43" s="44">
        <v>100</v>
      </c>
      <c r="W43" s="44">
        <v>100</v>
      </c>
      <c r="X43" s="44">
        <v>100</v>
      </c>
      <c r="Y43" s="44">
        <v>100</v>
      </c>
      <c r="Z43" s="44">
        <v>100</v>
      </c>
      <c r="AA43" s="44">
        <v>100</v>
      </c>
      <c r="AB43" s="44">
        <v>100</v>
      </c>
      <c r="AC43" s="44">
        <v>100</v>
      </c>
      <c r="AD43" s="44">
        <v>100</v>
      </c>
      <c r="AE43" s="44">
        <v>100</v>
      </c>
      <c r="AF43" s="44">
        <v>100</v>
      </c>
      <c r="AG43" s="44">
        <v>100</v>
      </c>
      <c r="AH43" s="44">
        <v>100</v>
      </c>
      <c r="AI43" s="44">
        <v>100</v>
      </c>
      <c r="AJ43" s="44">
        <v>100</v>
      </c>
      <c r="AK43" s="44">
        <v>100</v>
      </c>
      <c r="AL43" s="44">
        <v>100</v>
      </c>
      <c r="AM43" s="44">
        <v>100</v>
      </c>
      <c r="AN43" s="44">
        <v>100</v>
      </c>
      <c r="AO43" s="44">
        <v>100</v>
      </c>
      <c r="AP43" s="44">
        <v>100</v>
      </c>
      <c r="AQ43" s="44">
        <v>100</v>
      </c>
      <c r="AR43" s="44">
        <v>100</v>
      </c>
      <c r="AS43" s="44">
        <v>100</v>
      </c>
      <c r="AT43" s="44">
        <v>100</v>
      </c>
      <c r="AU43" s="44">
        <v>100</v>
      </c>
      <c r="AV43" s="44">
        <v>100</v>
      </c>
      <c r="AW43" s="44">
        <v>100</v>
      </c>
      <c r="AX43" s="44">
        <v>100</v>
      </c>
    </row>
    <row r="44" spans="1:50" x14ac:dyDescent="0.25">
      <c r="A44" s="43" t="str">
        <f t="shared" si="3"/>
        <v>Prodotto 19</v>
      </c>
      <c r="C44" s="44">
        <v>100</v>
      </c>
      <c r="D44" s="44">
        <v>100</v>
      </c>
      <c r="E44" s="44">
        <v>100</v>
      </c>
      <c r="F44" s="44">
        <v>100</v>
      </c>
      <c r="G44" s="44">
        <v>100</v>
      </c>
      <c r="H44" s="44">
        <v>100</v>
      </c>
      <c r="I44" s="44">
        <v>100</v>
      </c>
      <c r="J44" s="44">
        <v>100</v>
      </c>
      <c r="K44" s="44">
        <v>100</v>
      </c>
      <c r="L44" s="44">
        <v>100</v>
      </c>
      <c r="M44" s="44">
        <v>100</v>
      </c>
      <c r="N44" s="44">
        <v>100</v>
      </c>
      <c r="O44" s="44">
        <v>100</v>
      </c>
      <c r="P44" s="44">
        <v>100</v>
      </c>
      <c r="Q44" s="44">
        <v>100</v>
      </c>
      <c r="R44" s="44">
        <v>100</v>
      </c>
      <c r="S44" s="44">
        <v>100</v>
      </c>
      <c r="T44" s="44">
        <v>100</v>
      </c>
      <c r="U44" s="44">
        <v>100</v>
      </c>
      <c r="V44" s="44">
        <v>100</v>
      </c>
      <c r="W44" s="44">
        <v>100</v>
      </c>
      <c r="X44" s="44">
        <v>100</v>
      </c>
      <c r="Y44" s="44">
        <v>100</v>
      </c>
      <c r="Z44" s="44">
        <v>100</v>
      </c>
      <c r="AA44" s="44">
        <v>100</v>
      </c>
      <c r="AB44" s="44">
        <v>100</v>
      </c>
      <c r="AC44" s="44">
        <v>100</v>
      </c>
      <c r="AD44" s="44">
        <v>100</v>
      </c>
      <c r="AE44" s="44">
        <v>100</v>
      </c>
      <c r="AF44" s="44">
        <v>100</v>
      </c>
      <c r="AG44" s="44">
        <v>100</v>
      </c>
      <c r="AH44" s="44">
        <v>100</v>
      </c>
      <c r="AI44" s="44">
        <v>100</v>
      </c>
      <c r="AJ44" s="44">
        <v>100</v>
      </c>
      <c r="AK44" s="44">
        <v>100</v>
      </c>
      <c r="AL44" s="44">
        <v>100</v>
      </c>
      <c r="AM44" s="44">
        <v>100</v>
      </c>
      <c r="AN44" s="44">
        <v>100</v>
      </c>
      <c r="AO44" s="44">
        <v>100</v>
      </c>
      <c r="AP44" s="44">
        <v>100</v>
      </c>
      <c r="AQ44" s="44">
        <v>100</v>
      </c>
      <c r="AR44" s="44">
        <v>100</v>
      </c>
      <c r="AS44" s="44">
        <v>100</v>
      </c>
      <c r="AT44" s="44">
        <v>100</v>
      </c>
      <c r="AU44" s="44">
        <v>100</v>
      </c>
      <c r="AV44" s="44">
        <v>100</v>
      </c>
      <c r="AW44" s="44">
        <v>100</v>
      </c>
      <c r="AX44" s="44">
        <v>100</v>
      </c>
    </row>
    <row r="45" spans="1:50" x14ac:dyDescent="0.25">
      <c r="A45" s="43" t="str">
        <f t="shared" si="3"/>
        <v>Prodotto 20</v>
      </c>
      <c r="C45" s="44">
        <v>100</v>
      </c>
      <c r="D45" s="44">
        <v>100</v>
      </c>
      <c r="E45" s="44">
        <v>100</v>
      </c>
      <c r="F45" s="44">
        <v>100</v>
      </c>
      <c r="G45" s="44">
        <v>100</v>
      </c>
      <c r="H45" s="44">
        <v>100</v>
      </c>
      <c r="I45" s="44">
        <v>100</v>
      </c>
      <c r="J45" s="44">
        <v>100</v>
      </c>
      <c r="K45" s="44">
        <v>100</v>
      </c>
      <c r="L45" s="44">
        <v>100</v>
      </c>
      <c r="M45" s="44">
        <v>100</v>
      </c>
      <c r="N45" s="44">
        <v>100</v>
      </c>
      <c r="O45" s="44">
        <v>100</v>
      </c>
      <c r="P45" s="44">
        <v>100</v>
      </c>
      <c r="Q45" s="44">
        <v>100</v>
      </c>
      <c r="R45" s="44">
        <v>100</v>
      </c>
      <c r="S45" s="44">
        <v>100</v>
      </c>
      <c r="T45" s="44">
        <v>100</v>
      </c>
      <c r="U45" s="44">
        <v>100</v>
      </c>
      <c r="V45" s="44">
        <v>100</v>
      </c>
      <c r="W45" s="44">
        <v>100</v>
      </c>
      <c r="X45" s="44">
        <v>100</v>
      </c>
      <c r="Y45" s="44">
        <v>100</v>
      </c>
      <c r="Z45" s="44">
        <v>100</v>
      </c>
      <c r="AA45" s="44">
        <v>100</v>
      </c>
      <c r="AB45" s="44">
        <v>100</v>
      </c>
      <c r="AC45" s="44">
        <v>100</v>
      </c>
      <c r="AD45" s="44">
        <v>100</v>
      </c>
      <c r="AE45" s="44">
        <v>100</v>
      </c>
      <c r="AF45" s="44">
        <v>100</v>
      </c>
      <c r="AG45" s="44">
        <v>100</v>
      </c>
      <c r="AH45" s="44">
        <v>100</v>
      </c>
      <c r="AI45" s="44">
        <v>100</v>
      </c>
      <c r="AJ45" s="44">
        <v>100</v>
      </c>
      <c r="AK45" s="44">
        <v>100</v>
      </c>
      <c r="AL45" s="44">
        <v>100</v>
      </c>
      <c r="AM45" s="44">
        <v>100</v>
      </c>
      <c r="AN45" s="44">
        <v>100</v>
      </c>
      <c r="AO45" s="44">
        <v>100</v>
      </c>
      <c r="AP45" s="44">
        <v>100</v>
      </c>
      <c r="AQ45" s="44">
        <v>100</v>
      </c>
      <c r="AR45" s="44">
        <v>100</v>
      </c>
      <c r="AS45" s="44">
        <v>100</v>
      </c>
      <c r="AT45" s="44">
        <v>100</v>
      </c>
      <c r="AU45" s="44">
        <v>100</v>
      </c>
      <c r="AV45" s="44">
        <v>100</v>
      </c>
      <c r="AW45" s="44">
        <v>100</v>
      </c>
      <c r="AX45" s="44">
        <v>100</v>
      </c>
    </row>
    <row r="47" spans="1:50" x14ac:dyDescent="0.25">
      <c r="A47" s="28" t="s">
        <v>213</v>
      </c>
      <c r="B47" s="28" t="s">
        <v>214</v>
      </c>
      <c r="C47" s="39">
        <f>+C3</f>
        <v>42005</v>
      </c>
      <c r="D47" s="39">
        <f t="shared" ref="D47:AX47" si="4">+D3</f>
        <v>42036</v>
      </c>
      <c r="E47" s="39">
        <f t="shared" si="4"/>
        <v>42064</v>
      </c>
      <c r="F47" s="39">
        <f t="shared" si="4"/>
        <v>42095</v>
      </c>
      <c r="G47" s="39">
        <f t="shared" si="4"/>
        <v>42125</v>
      </c>
      <c r="H47" s="39">
        <f t="shared" si="4"/>
        <v>42156</v>
      </c>
      <c r="I47" s="39">
        <f t="shared" si="4"/>
        <v>42186</v>
      </c>
      <c r="J47" s="39">
        <f t="shared" si="4"/>
        <v>42217</v>
      </c>
      <c r="K47" s="39">
        <f t="shared" si="4"/>
        <v>42248</v>
      </c>
      <c r="L47" s="39">
        <f t="shared" si="4"/>
        <v>42278</v>
      </c>
      <c r="M47" s="39">
        <f t="shared" si="4"/>
        <v>42309</v>
      </c>
      <c r="N47" s="39">
        <f t="shared" si="4"/>
        <v>42339</v>
      </c>
      <c r="O47" s="39">
        <f t="shared" si="4"/>
        <v>42370</v>
      </c>
      <c r="P47" s="39">
        <f t="shared" si="4"/>
        <v>42401</v>
      </c>
      <c r="Q47" s="39">
        <f t="shared" si="4"/>
        <v>42430</v>
      </c>
      <c r="R47" s="39">
        <f t="shared" si="4"/>
        <v>42461</v>
      </c>
      <c r="S47" s="39">
        <f t="shared" si="4"/>
        <v>42491</v>
      </c>
      <c r="T47" s="39">
        <f t="shared" si="4"/>
        <v>42522</v>
      </c>
      <c r="U47" s="39">
        <f t="shared" si="4"/>
        <v>42552</v>
      </c>
      <c r="V47" s="39">
        <f t="shared" si="4"/>
        <v>42583</v>
      </c>
      <c r="W47" s="39">
        <f t="shared" si="4"/>
        <v>42614</v>
      </c>
      <c r="X47" s="39">
        <f t="shared" si="4"/>
        <v>42644</v>
      </c>
      <c r="Y47" s="39">
        <f t="shared" si="4"/>
        <v>42675</v>
      </c>
      <c r="Z47" s="39">
        <f t="shared" si="4"/>
        <v>42705</v>
      </c>
      <c r="AA47" s="39">
        <f t="shared" si="4"/>
        <v>42736</v>
      </c>
      <c r="AB47" s="39">
        <f t="shared" si="4"/>
        <v>42767</v>
      </c>
      <c r="AC47" s="39">
        <f t="shared" si="4"/>
        <v>42795</v>
      </c>
      <c r="AD47" s="39">
        <f t="shared" si="4"/>
        <v>42826</v>
      </c>
      <c r="AE47" s="39">
        <f t="shared" si="4"/>
        <v>42856</v>
      </c>
      <c r="AF47" s="39">
        <f t="shared" si="4"/>
        <v>42887</v>
      </c>
      <c r="AG47" s="39">
        <f t="shared" si="4"/>
        <v>42917</v>
      </c>
      <c r="AH47" s="39">
        <f t="shared" si="4"/>
        <v>42948</v>
      </c>
      <c r="AI47" s="39">
        <f t="shared" si="4"/>
        <v>42979</v>
      </c>
      <c r="AJ47" s="39">
        <f t="shared" si="4"/>
        <v>43009</v>
      </c>
      <c r="AK47" s="39">
        <f t="shared" si="4"/>
        <v>43040</v>
      </c>
      <c r="AL47" s="39">
        <f t="shared" si="4"/>
        <v>43070</v>
      </c>
      <c r="AM47" s="39">
        <f t="shared" si="4"/>
        <v>43101</v>
      </c>
      <c r="AN47" s="39">
        <f t="shared" si="4"/>
        <v>43132</v>
      </c>
      <c r="AO47" s="39">
        <f t="shared" si="4"/>
        <v>43160</v>
      </c>
      <c r="AP47" s="39">
        <f t="shared" si="4"/>
        <v>43191</v>
      </c>
      <c r="AQ47" s="39">
        <f t="shared" si="4"/>
        <v>43221</v>
      </c>
      <c r="AR47" s="39">
        <f t="shared" si="4"/>
        <v>43252</v>
      </c>
      <c r="AS47" s="39">
        <f t="shared" si="4"/>
        <v>43282</v>
      </c>
      <c r="AT47" s="39">
        <f t="shared" si="4"/>
        <v>43313</v>
      </c>
      <c r="AU47" s="39">
        <f t="shared" si="4"/>
        <v>43344</v>
      </c>
      <c r="AV47" s="39">
        <f t="shared" si="4"/>
        <v>43374</v>
      </c>
      <c r="AW47" s="39">
        <f t="shared" si="4"/>
        <v>43405</v>
      </c>
      <c r="AX47" s="39">
        <f t="shared" si="4"/>
        <v>43435</v>
      </c>
    </row>
    <row r="48" spans="1:50" x14ac:dyDescent="0.25">
      <c r="A48" s="42" t="str">
        <f>+A26</f>
        <v>Prodotto 1</v>
      </c>
      <c r="B48" s="41">
        <v>30</v>
      </c>
      <c r="C48" s="45">
        <f>+($B48/30)*C26</f>
        <v>100</v>
      </c>
      <c r="D48" s="45">
        <f t="shared" ref="D48:F48" si="5">+($B48/30)*D26</f>
        <v>100</v>
      </c>
      <c r="E48" s="45">
        <f t="shared" si="5"/>
        <v>100</v>
      </c>
      <c r="F48" s="45">
        <f t="shared" si="5"/>
        <v>100</v>
      </c>
      <c r="G48" s="45">
        <f t="shared" ref="G48:AX48" si="6">+($B48/30)*G26</f>
        <v>100</v>
      </c>
      <c r="H48" s="45">
        <f t="shared" si="6"/>
        <v>100</v>
      </c>
      <c r="I48" s="45">
        <f t="shared" si="6"/>
        <v>100</v>
      </c>
      <c r="J48" s="45">
        <f t="shared" si="6"/>
        <v>100</v>
      </c>
      <c r="K48" s="45">
        <f t="shared" si="6"/>
        <v>100</v>
      </c>
      <c r="L48" s="45">
        <f t="shared" si="6"/>
        <v>100</v>
      </c>
      <c r="M48" s="45">
        <f t="shared" si="6"/>
        <v>100</v>
      </c>
      <c r="N48" s="45">
        <f t="shared" si="6"/>
        <v>100</v>
      </c>
      <c r="O48" s="45">
        <f t="shared" si="6"/>
        <v>100</v>
      </c>
      <c r="P48" s="45">
        <f t="shared" si="6"/>
        <v>100</v>
      </c>
      <c r="Q48" s="45">
        <f t="shared" si="6"/>
        <v>100</v>
      </c>
      <c r="R48" s="45">
        <f t="shared" si="6"/>
        <v>100</v>
      </c>
      <c r="S48" s="45">
        <f t="shared" si="6"/>
        <v>100</v>
      </c>
      <c r="T48" s="45">
        <f t="shared" si="6"/>
        <v>100</v>
      </c>
      <c r="U48" s="45">
        <f t="shared" si="6"/>
        <v>100</v>
      </c>
      <c r="V48" s="45">
        <f t="shared" si="6"/>
        <v>100</v>
      </c>
      <c r="W48" s="45">
        <f t="shared" si="6"/>
        <v>100</v>
      </c>
      <c r="X48" s="45">
        <f t="shared" si="6"/>
        <v>100</v>
      </c>
      <c r="Y48" s="45">
        <f t="shared" si="6"/>
        <v>100</v>
      </c>
      <c r="Z48" s="45">
        <f t="shared" si="6"/>
        <v>100</v>
      </c>
      <c r="AA48" s="45">
        <f t="shared" si="6"/>
        <v>100</v>
      </c>
      <c r="AB48" s="45">
        <f t="shared" si="6"/>
        <v>100</v>
      </c>
      <c r="AC48" s="45">
        <f t="shared" si="6"/>
        <v>100</v>
      </c>
      <c r="AD48" s="45">
        <f t="shared" si="6"/>
        <v>100</v>
      </c>
      <c r="AE48" s="45">
        <f t="shared" si="6"/>
        <v>100</v>
      </c>
      <c r="AF48" s="45">
        <f t="shared" si="6"/>
        <v>100</v>
      </c>
      <c r="AG48" s="45">
        <f t="shared" si="6"/>
        <v>100</v>
      </c>
      <c r="AH48" s="45">
        <f t="shared" si="6"/>
        <v>100</v>
      </c>
      <c r="AI48" s="45">
        <f t="shared" si="6"/>
        <v>100</v>
      </c>
      <c r="AJ48" s="45">
        <f t="shared" si="6"/>
        <v>100</v>
      </c>
      <c r="AK48" s="45">
        <f t="shared" si="6"/>
        <v>100</v>
      </c>
      <c r="AL48" s="45">
        <f t="shared" si="6"/>
        <v>100</v>
      </c>
      <c r="AM48" s="45">
        <f t="shared" si="6"/>
        <v>100</v>
      </c>
      <c r="AN48" s="45">
        <f t="shared" si="6"/>
        <v>100</v>
      </c>
      <c r="AO48" s="45">
        <f t="shared" si="6"/>
        <v>100</v>
      </c>
      <c r="AP48" s="45">
        <f t="shared" si="6"/>
        <v>100</v>
      </c>
      <c r="AQ48" s="45">
        <f t="shared" si="6"/>
        <v>100</v>
      </c>
      <c r="AR48" s="45">
        <f t="shared" si="6"/>
        <v>100</v>
      </c>
      <c r="AS48" s="45">
        <f t="shared" si="6"/>
        <v>100</v>
      </c>
      <c r="AT48" s="45">
        <f t="shared" si="6"/>
        <v>100</v>
      </c>
      <c r="AU48" s="45">
        <f t="shared" si="6"/>
        <v>100</v>
      </c>
      <c r="AV48" s="45">
        <f t="shared" si="6"/>
        <v>100</v>
      </c>
      <c r="AW48" s="45">
        <f t="shared" si="6"/>
        <v>100</v>
      </c>
      <c r="AX48" s="45">
        <f t="shared" si="6"/>
        <v>100</v>
      </c>
    </row>
    <row r="49" spans="1:50" x14ac:dyDescent="0.25">
      <c r="A49" s="42" t="str">
        <f t="shared" ref="A49:A67" si="7">+A27</f>
        <v>Prodotto 2</v>
      </c>
      <c r="B49" s="41">
        <v>60</v>
      </c>
      <c r="C49" s="45">
        <f>+($B49/30)*C27</f>
        <v>200</v>
      </c>
      <c r="D49" s="45">
        <f t="shared" ref="C49:E67" si="8">+($B49/30)*D27</f>
        <v>200</v>
      </c>
      <c r="E49" s="45">
        <f t="shared" si="8"/>
        <v>200</v>
      </c>
      <c r="F49" s="45">
        <f t="shared" ref="F49:AX49" si="9">+($B49/30)*F27</f>
        <v>200</v>
      </c>
      <c r="G49" s="45">
        <f t="shared" si="9"/>
        <v>200</v>
      </c>
      <c r="H49" s="45">
        <f t="shared" si="9"/>
        <v>200</v>
      </c>
      <c r="I49" s="45">
        <f t="shared" si="9"/>
        <v>200</v>
      </c>
      <c r="J49" s="45">
        <f t="shared" si="9"/>
        <v>200</v>
      </c>
      <c r="K49" s="45">
        <f t="shared" si="9"/>
        <v>200</v>
      </c>
      <c r="L49" s="45">
        <f t="shared" si="9"/>
        <v>200</v>
      </c>
      <c r="M49" s="45">
        <f t="shared" si="9"/>
        <v>200</v>
      </c>
      <c r="N49" s="45">
        <f t="shared" si="9"/>
        <v>200</v>
      </c>
      <c r="O49" s="45">
        <f t="shared" si="9"/>
        <v>200</v>
      </c>
      <c r="P49" s="45">
        <f t="shared" si="9"/>
        <v>200</v>
      </c>
      <c r="Q49" s="45">
        <f t="shared" si="9"/>
        <v>200</v>
      </c>
      <c r="R49" s="45">
        <f t="shared" si="9"/>
        <v>200</v>
      </c>
      <c r="S49" s="45">
        <f t="shared" si="9"/>
        <v>200</v>
      </c>
      <c r="T49" s="45">
        <f t="shared" si="9"/>
        <v>200</v>
      </c>
      <c r="U49" s="45">
        <f t="shared" si="9"/>
        <v>200</v>
      </c>
      <c r="V49" s="45">
        <f t="shared" si="9"/>
        <v>200</v>
      </c>
      <c r="W49" s="45">
        <f t="shared" si="9"/>
        <v>200</v>
      </c>
      <c r="X49" s="45">
        <f t="shared" si="9"/>
        <v>200</v>
      </c>
      <c r="Y49" s="45">
        <f t="shared" si="9"/>
        <v>200</v>
      </c>
      <c r="Z49" s="45">
        <f t="shared" si="9"/>
        <v>200</v>
      </c>
      <c r="AA49" s="45">
        <f t="shared" si="9"/>
        <v>200</v>
      </c>
      <c r="AB49" s="45">
        <f t="shared" si="9"/>
        <v>200</v>
      </c>
      <c r="AC49" s="45">
        <f t="shared" si="9"/>
        <v>200</v>
      </c>
      <c r="AD49" s="45">
        <f t="shared" si="9"/>
        <v>200</v>
      </c>
      <c r="AE49" s="45">
        <f t="shared" si="9"/>
        <v>200</v>
      </c>
      <c r="AF49" s="45">
        <f t="shared" si="9"/>
        <v>200</v>
      </c>
      <c r="AG49" s="45">
        <f t="shared" si="9"/>
        <v>200</v>
      </c>
      <c r="AH49" s="45">
        <f t="shared" si="9"/>
        <v>200</v>
      </c>
      <c r="AI49" s="45">
        <f t="shared" si="9"/>
        <v>200</v>
      </c>
      <c r="AJ49" s="45">
        <f t="shared" si="9"/>
        <v>200</v>
      </c>
      <c r="AK49" s="45">
        <f t="shared" si="9"/>
        <v>200</v>
      </c>
      <c r="AL49" s="45">
        <f t="shared" si="9"/>
        <v>200</v>
      </c>
      <c r="AM49" s="45">
        <f t="shared" si="9"/>
        <v>200</v>
      </c>
      <c r="AN49" s="45">
        <f t="shared" si="9"/>
        <v>200</v>
      </c>
      <c r="AO49" s="45">
        <f t="shared" si="9"/>
        <v>200</v>
      </c>
      <c r="AP49" s="45">
        <f t="shared" si="9"/>
        <v>200</v>
      </c>
      <c r="AQ49" s="45">
        <f t="shared" si="9"/>
        <v>200</v>
      </c>
      <c r="AR49" s="45">
        <f t="shared" si="9"/>
        <v>200</v>
      </c>
      <c r="AS49" s="45">
        <f t="shared" si="9"/>
        <v>200</v>
      </c>
      <c r="AT49" s="45">
        <f t="shared" si="9"/>
        <v>200</v>
      </c>
      <c r="AU49" s="45">
        <f t="shared" si="9"/>
        <v>200</v>
      </c>
      <c r="AV49" s="45">
        <f t="shared" si="9"/>
        <v>200</v>
      </c>
      <c r="AW49" s="45">
        <f t="shared" si="9"/>
        <v>200</v>
      </c>
      <c r="AX49" s="45">
        <f t="shared" si="9"/>
        <v>200</v>
      </c>
    </row>
    <row r="50" spans="1:50" x14ac:dyDescent="0.25">
      <c r="A50" s="42" t="str">
        <f t="shared" si="7"/>
        <v>Prodotto 3</v>
      </c>
      <c r="B50" s="41">
        <v>60</v>
      </c>
      <c r="C50" s="45">
        <f t="shared" si="8"/>
        <v>200</v>
      </c>
      <c r="D50" s="45">
        <f t="shared" si="8"/>
        <v>200</v>
      </c>
      <c r="E50" s="45">
        <f t="shared" si="8"/>
        <v>200</v>
      </c>
      <c r="F50" s="45">
        <f t="shared" ref="F50:AX50" si="10">+($B50/30)*F28</f>
        <v>200</v>
      </c>
      <c r="G50" s="45">
        <f t="shared" si="10"/>
        <v>200</v>
      </c>
      <c r="H50" s="45">
        <f t="shared" si="10"/>
        <v>200</v>
      </c>
      <c r="I50" s="45">
        <f t="shared" si="10"/>
        <v>200</v>
      </c>
      <c r="J50" s="45">
        <f t="shared" si="10"/>
        <v>200</v>
      </c>
      <c r="K50" s="45">
        <f t="shared" si="10"/>
        <v>200</v>
      </c>
      <c r="L50" s="45">
        <f t="shared" si="10"/>
        <v>200</v>
      </c>
      <c r="M50" s="45">
        <f t="shared" si="10"/>
        <v>200</v>
      </c>
      <c r="N50" s="45">
        <f t="shared" si="10"/>
        <v>200</v>
      </c>
      <c r="O50" s="45">
        <f t="shared" si="10"/>
        <v>200</v>
      </c>
      <c r="P50" s="45">
        <f t="shared" si="10"/>
        <v>200</v>
      </c>
      <c r="Q50" s="45">
        <f t="shared" si="10"/>
        <v>200</v>
      </c>
      <c r="R50" s="45">
        <f t="shared" si="10"/>
        <v>200</v>
      </c>
      <c r="S50" s="45">
        <f t="shared" si="10"/>
        <v>200</v>
      </c>
      <c r="T50" s="45">
        <f t="shared" si="10"/>
        <v>200</v>
      </c>
      <c r="U50" s="45">
        <f t="shared" si="10"/>
        <v>200</v>
      </c>
      <c r="V50" s="45">
        <f t="shared" si="10"/>
        <v>200</v>
      </c>
      <c r="W50" s="45">
        <f t="shared" si="10"/>
        <v>200</v>
      </c>
      <c r="X50" s="45">
        <f t="shared" si="10"/>
        <v>200</v>
      </c>
      <c r="Y50" s="45">
        <f t="shared" si="10"/>
        <v>200</v>
      </c>
      <c r="Z50" s="45">
        <f t="shared" si="10"/>
        <v>200</v>
      </c>
      <c r="AA50" s="45">
        <f t="shared" si="10"/>
        <v>200</v>
      </c>
      <c r="AB50" s="45">
        <f t="shared" si="10"/>
        <v>200</v>
      </c>
      <c r="AC50" s="45">
        <f t="shared" si="10"/>
        <v>200</v>
      </c>
      <c r="AD50" s="45">
        <f t="shared" si="10"/>
        <v>200</v>
      </c>
      <c r="AE50" s="45">
        <f t="shared" si="10"/>
        <v>200</v>
      </c>
      <c r="AF50" s="45">
        <f t="shared" si="10"/>
        <v>200</v>
      </c>
      <c r="AG50" s="45">
        <f t="shared" si="10"/>
        <v>200</v>
      </c>
      <c r="AH50" s="45">
        <f t="shared" si="10"/>
        <v>200</v>
      </c>
      <c r="AI50" s="45">
        <f t="shared" si="10"/>
        <v>200</v>
      </c>
      <c r="AJ50" s="45">
        <f t="shared" si="10"/>
        <v>200</v>
      </c>
      <c r="AK50" s="45">
        <f t="shared" si="10"/>
        <v>200</v>
      </c>
      <c r="AL50" s="45">
        <f t="shared" si="10"/>
        <v>200</v>
      </c>
      <c r="AM50" s="45">
        <f t="shared" si="10"/>
        <v>200</v>
      </c>
      <c r="AN50" s="45">
        <f t="shared" si="10"/>
        <v>200</v>
      </c>
      <c r="AO50" s="45">
        <f t="shared" si="10"/>
        <v>200</v>
      </c>
      <c r="AP50" s="45">
        <f t="shared" si="10"/>
        <v>200</v>
      </c>
      <c r="AQ50" s="45">
        <f t="shared" si="10"/>
        <v>200</v>
      </c>
      <c r="AR50" s="45">
        <f t="shared" si="10"/>
        <v>200</v>
      </c>
      <c r="AS50" s="45">
        <f t="shared" si="10"/>
        <v>200</v>
      </c>
      <c r="AT50" s="45">
        <f t="shared" si="10"/>
        <v>200</v>
      </c>
      <c r="AU50" s="45">
        <f t="shared" si="10"/>
        <v>200</v>
      </c>
      <c r="AV50" s="45">
        <f t="shared" si="10"/>
        <v>200</v>
      </c>
      <c r="AW50" s="45">
        <f t="shared" si="10"/>
        <v>200</v>
      </c>
      <c r="AX50" s="45">
        <f t="shared" si="10"/>
        <v>200</v>
      </c>
    </row>
    <row r="51" spans="1:50" x14ac:dyDescent="0.25">
      <c r="A51" s="42" t="str">
        <f t="shared" si="7"/>
        <v>Prodotto 4</v>
      </c>
      <c r="B51" s="41">
        <v>60</v>
      </c>
      <c r="C51" s="45">
        <f t="shared" si="8"/>
        <v>200</v>
      </c>
      <c r="D51" s="45">
        <f t="shared" si="8"/>
        <v>200</v>
      </c>
      <c r="E51" s="45">
        <f t="shared" si="8"/>
        <v>200</v>
      </c>
      <c r="F51" s="45">
        <f t="shared" ref="F51:AX51" si="11">+($B51/30)*F29</f>
        <v>200</v>
      </c>
      <c r="G51" s="45">
        <f t="shared" si="11"/>
        <v>200</v>
      </c>
      <c r="H51" s="45">
        <f t="shared" si="11"/>
        <v>200</v>
      </c>
      <c r="I51" s="45">
        <f t="shared" si="11"/>
        <v>200</v>
      </c>
      <c r="J51" s="45">
        <f t="shared" si="11"/>
        <v>200</v>
      </c>
      <c r="K51" s="45">
        <f t="shared" si="11"/>
        <v>200</v>
      </c>
      <c r="L51" s="45">
        <f t="shared" si="11"/>
        <v>200</v>
      </c>
      <c r="M51" s="45">
        <f t="shared" si="11"/>
        <v>200</v>
      </c>
      <c r="N51" s="45">
        <f t="shared" si="11"/>
        <v>200</v>
      </c>
      <c r="O51" s="45">
        <f t="shared" si="11"/>
        <v>200</v>
      </c>
      <c r="P51" s="45">
        <f t="shared" si="11"/>
        <v>200</v>
      </c>
      <c r="Q51" s="45">
        <f t="shared" si="11"/>
        <v>200</v>
      </c>
      <c r="R51" s="45">
        <f t="shared" si="11"/>
        <v>200</v>
      </c>
      <c r="S51" s="45">
        <f t="shared" si="11"/>
        <v>200</v>
      </c>
      <c r="T51" s="45">
        <f t="shared" si="11"/>
        <v>200</v>
      </c>
      <c r="U51" s="45">
        <f t="shared" si="11"/>
        <v>200</v>
      </c>
      <c r="V51" s="45">
        <f t="shared" si="11"/>
        <v>200</v>
      </c>
      <c r="W51" s="45">
        <f t="shared" si="11"/>
        <v>200</v>
      </c>
      <c r="X51" s="45">
        <f t="shared" si="11"/>
        <v>200</v>
      </c>
      <c r="Y51" s="45">
        <f t="shared" si="11"/>
        <v>200</v>
      </c>
      <c r="Z51" s="45">
        <f t="shared" si="11"/>
        <v>200</v>
      </c>
      <c r="AA51" s="45">
        <f t="shared" si="11"/>
        <v>200</v>
      </c>
      <c r="AB51" s="45">
        <f t="shared" si="11"/>
        <v>200</v>
      </c>
      <c r="AC51" s="45">
        <f t="shared" si="11"/>
        <v>200</v>
      </c>
      <c r="AD51" s="45">
        <f t="shared" si="11"/>
        <v>200</v>
      </c>
      <c r="AE51" s="45">
        <f t="shared" si="11"/>
        <v>200</v>
      </c>
      <c r="AF51" s="45">
        <f t="shared" si="11"/>
        <v>200</v>
      </c>
      <c r="AG51" s="45">
        <f t="shared" si="11"/>
        <v>200</v>
      </c>
      <c r="AH51" s="45">
        <f t="shared" si="11"/>
        <v>200</v>
      </c>
      <c r="AI51" s="45">
        <f t="shared" si="11"/>
        <v>200</v>
      </c>
      <c r="AJ51" s="45">
        <f t="shared" si="11"/>
        <v>200</v>
      </c>
      <c r="AK51" s="45">
        <f t="shared" si="11"/>
        <v>200</v>
      </c>
      <c r="AL51" s="45">
        <f t="shared" si="11"/>
        <v>200</v>
      </c>
      <c r="AM51" s="45">
        <f t="shared" si="11"/>
        <v>200</v>
      </c>
      <c r="AN51" s="45">
        <f t="shared" si="11"/>
        <v>200</v>
      </c>
      <c r="AO51" s="45">
        <f t="shared" si="11"/>
        <v>200</v>
      </c>
      <c r="AP51" s="45">
        <f t="shared" si="11"/>
        <v>200</v>
      </c>
      <c r="AQ51" s="45">
        <f t="shared" si="11"/>
        <v>200</v>
      </c>
      <c r="AR51" s="45">
        <f t="shared" si="11"/>
        <v>200</v>
      </c>
      <c r="AS51" s="45">
        <f t="shared" si="11"/>
        <v>200</v>
      </c>
      <c r="AT51" s="45">
        <f t="shared" si="11"/>
        <v>200</v>
      </c>
      <c r="AU51" s="45">
        <f t="shared" si="11"/>
        <v>200</v>
      </c>
      <c r="AV51" s="45">
        <f t="shared" si="11"/>
        <v>200</v>
      </c>
      <c r="AW51" s="45">
        <f t="shared" si="11"/>
        <v>200</v>
      </c>
      <c r="AX51" s="45">
        <f t="shared" si="11"/>
        <v>200</v>
      </c>
    </row>
    <row r="52" spans="1:50" x14ac:dyDescent="0.25">
      <c r="A52" s="42" t="str">
        <f t="shared" si="7"/>
        <v>Prodotto 5</v>
      </c>
      <c r="B52" s="41">
        <v>60</v>
      </c>
      <c r="C52" s="45">
        <f t="shared" si="8"/>
        <v>200</v>
      </c>
      <c r="D52" s="45">
        <f t="shared" si="8"/>
        <v>200</v>
      </c>
      <c r="E52" s="45">
        <f t="shared" si="8"/>
        <v>200</v>
      </c>
      <c r="F52" s="45">
        <f t="shared" ref="F52:AX52" si="12">+($B52/30)*F30</f>
        <v>200</v>
      </c>
      <c r="G52" s="45">
        <f t="shared" si="12"/>
        <v>200</v>
      </c>
      <c r="H52" s="45">
        <f t="shared" si="12"/>
        <v>200</v>
      </c>
      <c r="I52" s="45">
        <f t="shared" si="12"/>
        <v>200</v>
      </c>
      <c r="J52" s="45">
        <f t="shared" si="12"/>
        <v>200</v>
      </c>
      <c r="K52" s="45">
        <f t="shared" si="12"/>
        <v>200</v>
      </c>
      <c r="L52" s="45">
        <f t="shared" si="12"/>
        <v>200</v>
      </c>
      <c r="M52" s="45">
        <f t="shared" si="12"/>
        <v>200</v>
      </c>
      <c r="N52" s="45">
        <f t="shared" si="12"/>
        <v>200</v>
      </c>
      <c r="O52" s="45">
        <f t="shared" si="12"/>
        <v>200</v>
      </c>
      <c r="P52" s="45">
        <f t="shared" si="12"/>
        <v>200</v>
      </c>
      <c r="Q52" s="45">
        <f t="shared" si="12"/>
        <v>200</v>
      </c>
      <c r="R52" s="45">
        <f t="shared" si="12"/>
        <v>200</v>
      </c>
      <c r="S52" s="45">
        <f t="shared" si="12"/>
        <v>200</v>
      </c>
      <c r="T52" s="45">
        <f t="shared" si="12"/>
        <v>200</v>
      </c>
      <c r="U52" s="45">
        <f t="shared" si="12"/>
        <v>200</v>
      </c>
      <c r="V52" s="45">
        <f t="shared" si="12"/>
        <v>200</v>
      </c>
      <c r="W52" s="45">
        <f t="shared" si="12"/>
        <v>200</v>
      </c>
      <c r="X52" s="45">
        <f t="shared" si="12"/>
        <v>200</v>
      </c>
      <c r="Y52" s="45">
        <f t="shared" si="12"/>
        <v>200</v>
      </c>
      <c r="Z52" s="45">
        <f t="shared" si="12"/>
        <v>200</v>
      </c>
      <c r="AA52" s="45">
        <f t="shared" si="12"/>
        <v>200</v>
      </c>
      <c r="AB52" s="45">
        <f t="shared" si="12"/>
        <v>200</v>
      </c>
      <c r="AC52" s="45">
        <f t="shared" si="12"/>
        <v>200</v>
      </c>
      <c r="AD52" s="45">
        <f t="shared" si="12"/>
        <v>200</v>
      </c>
      <c r="AE52" s="45">
        <f t="shared" si="12"/>
        <v>200</v>
      </c>
      <c r="AF52" s="45">
        <f t="shared" si="12"/>
        <v>200</v>
      </c>
      <c r="AG52" s="45">
        <f t="shared" si="12"/>
        <v>200</v>
      </c>
      <c r="AH52" s="45">
        <f t="shared" si="12"/>
        <v>200</v>
      </c>
      <c r="AI52" s="45">
        <f t="shared" si="12"/>
        <v>200</v>
      </c>
      <c r="AJ52" s="45">
        <f t="shared" si="12"/>
        <v>200</v>
      </c>
      <c r="AK52" s="45">
        <f t="shared" si="12"/>
        <v>200</v>
      </c>
      <c r="AL52" s="45">
        <f t="shared" si="12"/>
        <v>200</v>
      </c>
      <c r="AM52" s="45">
        <f t="shared" si="12"/>
        <v>200</v>
      </c>
      <c r="AN52" s="45">
        <f t="shared" si="12"/>
        <v>200</v>
      </c>
      <c r="AO52" s="45">
        <f t="shared" si="12"/>
        <v>200</v>
      </c>
      <c r="AP52" s="45">
        <f t="shared" si="12"/>
        <v>200</v>
      </c>
      <c r="AQ52" s="45">
        <f t="shared" si="12"/>
        <v>200</v>
      </c>
      <c r="AR52" s="45">
        <f t="shared" si="12"/>
        <v>200</v>
      </c>
      <c r="AS52" s="45">
        <f t="shared" si="12"/>
        <v>200</v>
      </c>
      <c r="AT52" s="45">
        <f t="shared" si="12"/>
        <v>200</v>
      </c>
      <c r="AU52" s="45">
        <f t="shared" si="12"/>
        <v>200</v>
      </c>
      <c r="AV52" s="45">
        <f t="shared" si="12"/>
        <v>200</v>
      </c>
      <c r="AW52" s="45">
        <f t="shared" si="12"/>
        <v>200</v>
      </c>
      <c r="AX52" s="45">
        <f t="shared" si="12"/>
        <v>200</v>
      </c>
    </row>
    <row r="53" spans="1:50" x14ac:dyDescent="0.25">
      <c r="A53" s="42" t="str">
        <f t="shared" si="7"/>
        <v>Prodotto 6</v>
      </c>
      <c r="B53" s="41">
        <v>60</v>
      </c>
      <c r="C53" s="45">
        <f t="shared" si="8"/>
        <v>200</v>
      </c>
      <c r="D53" s="45">
        <f t="shared" si="8"/>
        <v>400</v>
      </c>
      <c r="E53" s="45">
        <f t="shared" si="8"/>
        <v>200</v>
      </c>
      <c r="F53" s="45">
        <f t="shared" ref="F53:AX53" si="13">+($B53/30)*F31</f>
        <v>200</v>
      </c>
      <c r="G53" s="45">
        <f t="shared" si="13"/>
        <v>200</v>
      </c>
      <c r="H53" s="45">
        <f t="shared" si="13"/>
        <v>200</v>
      </c>
      <c r="I53" s="45">
        <f t="shared" si="13"/>
        <v>200</v>
      </c>
      <c r="J53" s="45">
        <f t="shared" si="13"/>
        <v>200</v>
      </c>
      <c r="K53" s="45">
        <f t="shared" si="13"/>
        <v>200</v>
      </c>
      <c r="L53" s="45">
        <f t="shared" si="13"/>
        <v>200</v>
      </c>
      <c r="M53" s="45">
        <f t="shared" si="13"/>
        <v>200</v>
      </c>
      <c r="N53" s="45">
        <f t="shared" si="13"/>
        <v>200</v>
      </c>
      <c r="O53" s="45">
        <f t="shared" si="13"/>
        <v>200</v>
      </c>
      <c r="P53" s="45">
        <f t="shared" si="13"/>
        <v>200</v>
      </c>
      <c r="Q53" s="45">
        <f t="shared" si="13"/>
        <v>200</v>
      </c>
      <c r="R53" s="45">
        <f t="shared" si="13"/>
        <v>200</v>
      </c>
      <c r="S53" s="45">
        <f t="shared" si="13"/>
        <v>200</v>
      </c>
      <c r="T53" s="45">
        <f t="shared" si="13"/>
        <v>200</v>
      </c>
      <c r="U53" s="45">
        <f t="shared" si="13"/>
        <v>200</v>
      </c>
      <c r="V53" s="45">
        <f t="shared" si="13"/>
        <v>200</v>
      </c>
      <c r="W53" s="45">
        <f t="shared" si="13"/>
        <v>200</v>
      </c>
      <c r="X53" s="45">
        <f t="shared" si="13"/>
        <v>200</v>
      </c>
      <c r="Y53" s="45">
        <f t="shared" si="13"/>
        <v>200</v>
      </c>
      <c r="Z53" s="45">
        <f t="shared" si="13"/>
        <v>200</v>
      </c>
      <c r="AA53" s="45">
        <f t="shared" si="13"/>
        <v>200</v>
      </c>
      <c r="AB53" s="45">
        <f t="shared" si="13"/>
        <v>200</v>
      </c>
      <c r="AC53" s="45">
        <f t="shared" si="13"/>
        <v>200</v>
      </c>
      <c r="AD53" s="45">
        <f t="shared" si="13"/>
        <v>200</v>
      </c>
      <c r="AE53" s="45">
        <f t="shared" si="13"/>
        <v>200</v>
      </c>
      <c r="AF53" s="45">
        <f t="shared" si="13"/>
        <v>200</v>
      </c>
      <c r="AG53" s="45">
        <f t="shared" si="13"/>
        <v>200</v>
      </c>
      <c r="AH53" s="45">
        <f t="shared" si="13"/>
        <v>200</v>
      </c>
      <c r="AI53" s="45">
        <f t="shared" si="13"/>
        <v>200</v>
      </c>
      <c r="AJ53" s="45">
        <f t="shared" si="13"/>
        <v>200</v>
      </c>
      <c r="AK53" s="45">
        <f t="shared" si="13"/>
        <v>200</v>
      </c>
      <c r="AL53" s="45">
        <f t="shared" si="13"/>
        <v>200</v>
      </c>
      <c r="AM53" s="45">
        <f t="shared" si="13"/>
        <v>200</v>
      </c>
      <c r="AN53" s="45">
        <f t="shared" si="13"/>
        <v>200</v>
      </c>
      <c r="AO53" s="45">
        <f t="shared" si="13"/>
        <v>200</v>
      </c>
      <c r="AP53" s="45">
        <f t="shared" si="13"/>
        <v>200</v>
      </c>
      <c r="AQ53" s="45">
        <f t="shared" si="13"/>
        <v>200</v>
      </c>
      <c r="AR53" s="45">
        <f t="shared" si="13"/>
        <v>200</v>
      </c>
      <c r="AS53" s="45">
        <f t="shared" si="13"/>
        <v>200</v>
      </c>
      <c r="AT53" s="45">
        <f t="shared" si="13"/>
        <v>200</v>
      </c>
      <c r="AU53" s="45">
        <f t="shared" si="13"/>
        <v>200</v>
      </c>
      <c r="AV53" s="45">
        <f t="shared" si="13"/>
        <v>200</v>
      </c>
      <c r="AW53" s="45">
        <f t="shared" si="13"/>
        <v>200</v>
      </c>
      <c r="AX53" s="45">
        <f t="shared" si="13"/>
        <v>200</v>
      </c>
    </row>
    <row r="54" spans="1:50" x14ac:dyDescent="0.25">
      <c r="A54" s="42" t="str">
        <f t="shared" si="7"/>
        <v>Prodotto 7</v>
      </c>
      <c r="B54" s="41">
        <v>60</v>
      </c>
      <c r="C54" s="45">
        <f t="shared" si="8"/>
        <v>200</v>
      </c>
      <c r="D54" s="45">
        <f t="shared" si="8"/>
        <v>200</v>
      </c>
      <c r="E54" s="45">
        <f t="shared" si="8"/>
        <v>200</v>
      </c>
      <c r="F54" s="45">
        <f t="shared" ref="F54:AX54" si="14">+($B54/30)*F32</f>
        <v>200</v>
      </c>
      <c r="G54" s="45">
        <f t="shared" si="14"/>
        <v>200</v>
      </c>
      <c r="H54" s="45">
        <f t="shared" si="14"/>
        <v>200</v>
      </c>
      <c r="I54" s="45">
        <f t="shared" si="14"/>
        <v>200</v>
      </c>
      <c r="J54" s="45">
        <f t="shared" si="14"/>
        <v>200</v>
      </c>
      <c r="K54" s="45">
        <f t="shared" si="14"/>
        <v>200</v>
      </c>
      <c r="L54" s="45">
        <f t="shared" si="14"/>
        <v>200</v>
      </c>
      <c r="M54" s="45">
        <f t="shared" si="14"/>
        <v>200</v>
      </c>
      <c r="N54" s="45">
        <f t="shared" si="14"/>
        <v>200</v>
      </c>
      <c r="O54" s="45">
        <f t="shared" si="14"/>
        <v>200</v>
      </c>
      <c r="P54" s="45">
        <f t="shared" si="14"/>
        <v>200</v>
      </c>
      <c r="Q54" s="45">
        <f t="shared" si="14"/>
        <v>200</v>
      </c>
      <c r="R54" s="45">
        <f t="shared" si="14"/>
        <v>200</v>
      </c>
      <c r="S54" s="45">
        <f t="shared" si="14"/>
        <v>200</v>
      </c>
      <c r="T54" s="45">
        <f t="shared" si="14"/>
        <v>200</v>
      </c>
      <c r="U54" s="45">
        <f t="shared" si="14"/>
        <v>200</v>
      </c>
      <c r="V54" s="45">
        <f t="shared" si="14"/>
        <v>200</v>
      </c>
      <c r="W54" s="45">
        <f t="shared" si="14"/>
        <v>200</v>
      </c>
      <c r="X54" s="45">
        <f t="shared" si="14"/>
        <v>200</v>
      </c>
      <c r="Y54" s="45">
        <f t="shared" si="14"/>
        <v>200</v>
      </c>
      <c r="Z54" s="45">
        <f t="shared" si="14"/>
        <v>200</v>
      </c>
      <c r="AA54" s="45">
        <f t="shared" si="14"/>
        <v>200</v>
      </c>
      <c r="AB54" s="45">
        <f t="shared" si="14"/>
        <v>200</v>
      </c>
      <c r="AC54" s="45">
        <f t="shared" si="14"/>
        <v>200</v>
      </c>
      <c r="AD54" s="45">
        <f t="shared" si="14"/>
        <v>200</v>
      </c>
      <c r="AE54" s="45">
        <f t="shared" si="14"/>
        <v>200</v>
      </c>
      <c r="AF54" s="45">
        <f t="shared" si="14"/>
        <v>200</v>
      </c>
      <c r="AG54" s="45">
        <f t="shared" si="14"/>
        <v>200</v>
      </c>
      <c r="AH54" s="45">
        <f t="shared" si="14"/>
        <v>200</v>
      </c>
      <c r="AI54" s="45">
        <f t="shared" si="14"/>
        <v>200</v>
      </c>
      <c r="AJ54" s="45">
        <f t="shared" si="14"/>
        <v>200</v>
      </c>
      <c r="AK54" s="45">
        <f t="shared" si="14"/>
        <v>200</v>
      </c>
      <c r="AL54" s="45">
        <f t="shared" si="14"/>
        <v>200</v>
      </c>
      <c r="AM54" s="45">
        <f t="shared" si="14"/>
        <v>200</v>
      </c>
      <c r="AN54" s="45">
        <f t="shared" si="14"/>
        <v>200</v>
      </c>
      <c r="AO54" s="45">
        <f t="shared" si="14"/>
        <v>200</v>
      </c>
      <c r="AP54" s="45">
        <f t="shared" si="14"/>
        <v>200</v>
      </c>
      <c r="AQ54" s="45">
        <f t="shared" si="14"/>
        <v>200</v>
      </c>
      <c r="AR54" s="45">
        <f t="shared" si="14"/>
        <v>200</v>
      </c>
      <c r="AS54" s="45">
        <f t="shared" si="14"/>
        <v>200</v>
      </c>
      <c r="AT54" s="45">
        <f t="shared" si="14"/>
        <v>200</v>
      </c>
      <c r="AU54" s="45">
        <f t="shared" si="14"/>
        <v>200</v>
      </c>
      <c r="AV54" s="45">
        <f t="shared" si="14"/>
        <v>200</v>
      </c>
      <c r="AW54" s="45">
        <f t="shared" si="14"/>
        <v>200</v>
      </c>
      <c r="AX54" s="45">
        <f t="shared" si="14"/>
        <v>200</v>
      </c>
    </row>
    <row r="55" spans="1:50" x14ac:dyDescent="0.25">
      <c r="A55" s="42" t="str">
        <f t="shared" si="7"/>
        <v>Prodotto 8</v>
      </c>
      <c r="B55" s="41">
        <v>60</v>
      </c>
      <c r="C55" s="45">
        <f t="shared" si="8"/>
        <v>200</v>
      </c>
      <c r="D55" s="45">
        <f t="shared" si="8"/>
        <v>200</v>
      </c>
      <c r="E55" s="45">
        <f t="shared" si="8"/>
        <v>200</v>
      </c>
      <c r="F55" s="45">
        <f t="shared" ref="F55:AX55" si="15">+($B55/30)*F33</f>
        <v>200</v>
      </c>
      <c r="G55" s="45">
        <f t="shared" si="15"/>
        <v>200</v>
      </c>
      <c r="H55" s="45">
        <f t="shared" si="15"/>
        <v>200</v>
      </c>
      <c r="I55" s="45">
        <f t="shared" si="15"/>
        <v>200</v>
      </c>
      <c r="J55" s="45">
        <f t="shared" si="15"/>
        <v>200</v>
      </c>
      <c r="K55" s="45">
        <f t="shared" si="15"/>
        <v>200</v>
      </c>
      <c r="L55" s="45">
        <f t="shared" si="15"/>
        <v>200</v>
      </c>
      <c r="M55" s="45">
        <f t="shared" si="15"/>
        <v>200</v>
      </c>
      <c r="N55" s="45">
        <f t="shared" si="15"/>
        <v>200</v>
      </c>
      <c r="O55" s="45">
        <f t="shared" si="15"/>
        <v>200</v>
      </c>
      <c r="P55" s="45">
        <f t="shared" si="15"/>
        <v>200</v>
      </c>
      <c r="Q55" s="45">
        <f t="shared" si="15"/>
        <v>200</v>
      </c>
      <c r="R55" s="45">
        <f t="shared" si="15"/>
        <v>200</v>
      </c>
      <c r="S55" s="45">
        <f t="shared" si="15"/>
        <v>200</v>
      </c>
      <c r="T55" s="45">
        <f t="shared" si="15"/>
        <v>200</v>
      </c>
      <c r="U55" s="45">
        <f t="shared" si="15"/>
        <v>200</v>
      </c>
      <c r="V55" s="45">
        <f t="shared" si="15"/>
        <v>200</v>
      </c>
      <c r="W55" s="45">
        <f t="shared" si="15"/>
        <v>200</v>
      </c>
      <c r="X55" s="45">
        <f t="shared" si="15"/>
        <v>200</v>
      </c>
      <c r="Y55" s="45">
        <f t="shared" si="15"/>
        <v>200</v>
      </c>
      <c r="Z55" s="45">
        <f t="shared" si="15"/>
        <v>200</v>
      </c>
      <c r="AA55" s="45">
        <f t="shared" si="15"/>
        <v>200</v>
      </c>
      <c r="AB55" s="45">
        <f t="shared" si="15"/>
        <v>200</v>
      </c>
      <c r="AC55" s="45">
        <f t="shared" si="15"/>
        <v>200</v>
      </c>
      <c r="AD55" s="45">
        <f t="shared" si="15"/>
        <v>200</v>
      </c>
      <c r="AE55" s="45">
        <f t="shared" si="15"/>
        <v>200</v>
      </c>
      <c r="AF55" s="45">
        <f t="shared" si="15"/>
        <v>200</v>
      </c>
      <c r="AG55" s="45">
        <f t="shared" si="15"/>
        <v>200</v>
      </c>
      <c r="AH55" s="45">
        <f t="shared" si="15"/>
        <v>200</v>
      </c>
      <c r="AI55" s="45">
        <f t="shared" si="15"/>
        <v>200</v>
      </c>
      <c r="AJ55" s="45">
        <f t="shared" si="15"/>
        <v>200</v>
      </c>
      <c r="AK55" s="45">
        <f t="shared" si="15"/>
        <v>200</v>
      </c>
      <c r="AL55" s="45">
        <f t="shared" si="15"/>
        <v>200</v>
      </c>
      <c r="AM55" s="45">
        <f t="shared" si="15"/>
        <v>200</v>
      </c>
      <c r="AN55" s="45">
        <f t="shared" si="15"/>
        <v>200</v>
      </c>
      <c r="AO55" s="45">
        <f t="shared" si="15"/>
        <v>200</v>
      </c>
      <c r="AP55" s="45">
        <f t="shared" si="15"/>
        <v>200</v>
      </c>
      <c r="AQ55" s="45">
        <f t="shared" si="15"/>
        <v>200</v>
      </c>
      <c r="AR55" s="45">
        <f t="shared" si="15"/>
        <v>200</v>
      </c>
      <c r="AS55" s="45">
        <f t="shared" si="15"/>
        <v>200</v>
      </c>
      <c r="AT55" s="45">
        <f t="shared" si="15"/>
        <v>200</v>
      </c>
      <c r="AU55" s="45">
        <f t="shared" si="15"/>
        <v>200</v>
      </c>
      <c r="AV55" s="45">
        <f t="shared" si="15"/>
        <v>200</v>
      </c>
      <c r="AW55" s="45">
        <f t="shared" si="15"/>
        <v>200</v>
      </c>
      <c r="AX55" s="45">
        <f t="shared" si="15"/>
        <v>200</v>
      </c>
    </row>
    <row r="56" spans="1:50" x14ac:dyDescent="0.25">
      <c r="A56" s="42" t="str">
        <f t="shared" si="7"/>
        <v>Prodotto 9</v>
      </c>
      <c r="B56" s="41">
        <v>60</v>
      </c>
      <c r="C56" s="45">
        <f t="shared" si="8"/>
        <v>200</v>
      </c>
      <c r="D56" s="45">
        <f t="shared" si="8"/>
        <v>200</v>
      </c>
      <c r="E56" s="45">
        <f t="shared" si="8"/>
        <v>200</v>
      </c>
      <c r="F56" s="45">
        <f t="shared" ref="F56:AX56" si="16">+($B56/30)*F34</f>
        <v>200</v>
      </c>
      <c r="G56" s="45">
        <f t="shared" si="16"/>
        <v>200</v>
      </c>
      <c r="H56" s="45">
        <f t="shared" si="16"/>
        <v>200</v>
      </c>
      <c r="I56" s="45">
        <f t="shared" si="16"/>
        <v>200</v>
      </c>
      <c r="J56" s="45">
        <f t="shared" si="16"/>
        <v>200</v>
      </c>
      <c r="K56" s="45">
        <f t="shared" si="16"/>
        <v>200</v>
      </c>
      <c r="L56" s="45">
        <f t="shared" si="16"/>
        <v>200</v>
      </c>
      <c r="M56" s="45">
        <f t="shared" si="16"/>
        <v>200</v>
      </c>
      <c r="N56" s="45">
        <f t="shared" si="16"/>
        <v>200</v>
      </c>
      <c r="O56" s="45">
        <f t="shared" si="16"/>
        <v>200</v>
      </c>
      <c r="P56" s="45">
        <f t="shared" si="16"/>
        <v>200</v>
      </c>
      <c r="Q56" s="45">
        <f t="shared" si="16"/>
        <v>200</v>
      </c>
      <c r="R56" s="45">
        <f t="shared" si="16"/>
        <v>200</v>
      </c>
      <c r="S56" s="45">
        <f t="shared" si="16"/>
        <v>200</v>
      </c>
      <c r="T56" s="45">
        <f t="shared" si="16"/>
        <v>200</v>
      </c>
      <c r="U56" s="45">
        <f t="shared" si="16"/>
        <v>200</v>
      </c>
      <c r="V56" s="45">
        <f t="shared" si="16"/>
        <v>200</v>
      </c>
      <c r="W56" s="45">
        <f t="shared" si="16"/>
        <v>200</v>
      </c>
      <c r="X56" s="45">
        <f t="shared" si="16"/>
        <v>200</v>
      </c>
      <c r="Y56" s="45">
        <f t="shared" si="16"/>
        <v>200</v>
      </c>
      <c r="Z56" s="45">
        <f t="shared" si="16"/>
        <v>200</v>
      </c>
      <c r="AA56" s="45">
        <f t="shared" si="16"/>
        <v>200</v>
      </c>
      <c r="AB56" s="45">
        <f t="shared" si="16"/>
        <v>200</v>
      </c>
      <c r="AC56" s="45">
        <f t="shared" si="16"/>
        <v>200</v>
      </c>
      <c r="AD56" s="45">
        <f t="shared" si="16"/>
        <v>200</v>
      </c>
      <c r="AE56" s="45">
        <f t="shared" si="16"/>
        <v>200</v>
      </c>
      <c r="AF56" s="45">
        <f t="shared" si="16"/>
        <v>200</v>
      </c>
      <c r="AG56" s="45">
        <f t="shared" si="16"/>
        <v>200</v>
      </c>
      <c r="AH56" s="45">
        <f t="shared" si="16"/>
        <v>200</v>
      </c>
      <c r="AI56" s="45">
        <f t="shared" si="16"/>
        <v>200</v>
      </c>
      <c r="AJ56" s="45">
        <f t="shared" si="16"/>
        <v>200</v>
      </c>
      <c r="AK56" s="45">
        <f t="shared" si="16"/>
        <v>200</v>
      </c>
      <c r="AL56" s="45">
        <f t="shared" si="16"/>
        <v>200</v>
      </c>
      <c r="AM56" s="45">
        <f t="shared" si="16"/>
        <v>200</v>
      </c>
      <c r="AN56" s="45">
        <f t="shared" si="16"/>
        <v>200</v>
      </c>
      <c r="AO56" s="45">
        <f t="shared" si="16"/>
        <v>200</v>
      </c>
      <c r="AP56" s="45">
        <f t="shared" si="16"/>
        <v>200</v>
      </c>
      <c r="AQ56" s="45">
        <f t="shared" si="16"/>
        <v>200</v>
      </c>
      <c r="AR56" s="45">
        <f t="shared" si="16"/>
        <v>200</v>
      </c>
      <c r="AS56" s="45">
        <f t="shared" si="16"/>
        <v>200</v>
      </c>
      <c r="AT56" s="45">
        <f t="shared" si="16"/>
        <v>200</v>
      </c>
      <c r="AU56" s="45">
        <f t="shared" si="16"/>
        <v>200</v>
      </c>
      <c r="AV56" s="45">
        <f t="shared" si="16"/>
        <v>200</v>
      </c>
      <c r="AW56" s="45">
        <f t="shared" si="16"/>
        <v>200</v>
      </c>
      <c r="AX56" s="45">
        <f t="shared" si="16"/>
        <v>200</v>
      </c>
    </row>
    <row r="57" spans="1:50" x14ac:dyDescent="0.25">
      <c r="A57" s="42" t="str">
        <f t="shared" si="7"/>
        <v>Prodotto 10</v>
      </c>
      <c r="B57" s="41">
        <v>60</v>
      </c>
      <c r="C57" s="45">
        <f t="shared" si="8"/>
        <v>200</v>
      </c>
      <c r="D57" s="45">
        <f t="shared" si="8"/>
        <v>200</v>
      </c>
      <c r="E57" s="45">
        <f t="shared" si="8"/>
        <v>200</v>
      </c>
      <c r="F57" s="45">
        <f t="shared" ref="F57:AX57" si="17">+($B57/30)*F35</f>
        <v>200</v>
      </c>
      <c r="G57" s="45">
        <f t="shared" si="17"/>
        <v>200</v>
      </c>
      <c r="H57" s="45">
        <f t="shared" si="17"/>
        <v>200</v>
      </c>
      <c r="I57" s="45">
        <f t="shared" si="17"/>
        <v>200</v>
      </c>
      <c r="J57" s="45">
        <f t="shared" si="17"/>
        <v>200</v>
      </c>
      <c r="K57" s="45">
        <f t="shared" si="17"/>
        <v>200</v>
      </c>
      <c r="L57" s="45">
        <f t="shared" si="17"/>
        <v>200</v>
      </c>
      <c r="M57" s="45">
        <f t="shared" si="17"/>
        <v>200</v>
      </c>
      <c r="N57" s="45">
        <f t="shared" si="17"/>
        <v>200</v>
      </c>
      <c r="O57" s="45">
        <f t="shared" si="17"/>
        <v>200</v>
      </c>
      <c r="P57" s="45">
        <f t="shared" si="17"/>
        <v>200</v>
      </c>
      <c r="Q57" s="45">
        <f t="shared" si="17"/>
        <v>200</v>
      </c>
      <c r="R57" s="45">
        <f t="shared" si="17"/>
        <v>200</v>
      </c>
      <c r="S57" s="45">
        <f t="shared" si="17"/>
        <v>200</v>
      </c>
      <c r="T57" s="45">
        <f t="shared" si="17"/>
        <v>200</v>
      </c>
      <c r="U57" s="45">
        <f t="shared" si="17"/>
        <v>200</v>
      </c>
      <c r="V57" s="45">
        <f t="shared" si="17"/>
        <v>200</v>
      </c>
      <c r="W57" s="45">
        <f t="shared" si="17"/>
        <v>200</v>
      </c>
      <c r="X57" s="45">
        <f t="shared" si="17"/>
        <v>200</v>
      </c>
      <c r="Y57" s="45">
        <f t="shared" si="17"/>
        <v>200</v>
      </c>
      <c r="Z57" s="45">
        <f t="shared" si="17"/>
        <v>200</v>
      </c>
      <c r="AA57" s="45">
        <f t="shared" si="17"/>
        <v>200</v>
      </c>
      <c r="AB57" s="45">
        <f t="shared" si="17"/>
        <v>200</v>
      </c>
      <c r="AC57" s="45">
        <f t="shared" si="17"/>
        <v>200</v>
      </c>
      <c r="AD57" s="45">
        <f t="shared" si="17"/>
        <v>200</v>
      </c>
      <c r="AE57" s="45">
        <f t="shared" si="17"/>
        <v>200</v>
      </c>
      <c r="AF57" s="45">
        <f t="shared" si="17"/>
        <v>200</v>
      </c>
      <c r="AG57" s="45">
        <f t="shared" si="17"/>
        <v>200</v>
      </c>
      <c r="AH57" s="45">
        <f t="shared" si="17"/>
        <v>200</v>
      </c>
      <c r="AI57" s="45">
        <f t="shared" si="17"/>
        <v>200</v>
      </c>
      <c r="AJ57" s="45">
        <f t="shared" si="17"/>
        <v>200</v>
      </c>
      <c r="AK57" s="45">
        <f t="shared" si="17"/>
        <v>200</v>
      </c>
      <c r="AL57" s="45">
        <f t="shared" si="17"/>
        <v>200</v>
      </c>
      <c r="AM57" s="45">
        <f t="shared" si="17"/>
        <v>200</v>
      </c>
      <c r="AN57" s="45">
        <f t="shared" si="17"/>
        <v>200</v>
      </c>
      <c r="AO57" s="45">
        <f t="shared" si="17"/>
        <v>200</v>
      </c>
      <c r="AP57" s="45">
        <f t="shared" si="17"/>
        <v>200</v>
      </c>
      <c r="AQ57" s="45">
        <f t="shared" si="17"/>
        <v>200</v>
      </c>
      <c r="AR57" s="45">
        <f t="shared" si="17"/>
        <v>200</v>
      </c>
      <c r="AS57" s="45">
        <f t="shared" si="17"/>
        <v>200</v>
      </c>
      <c r="AT57" s="45">
        <f t="shared" si="17"/>
        <v>200</v>
      </c>
      <c r="AU57" s="45">
        <f t="shared" si="17"/>
        <v>200</v>
      </c>
      <c r="AV57" s="45">
        <f t="shared" si="17"/>
        <v>200</v>
      </c>
      <c r="AW57" s="45">
        <f t="shared" si="17"/>
        <v>200</v>
      </c>
      <c r="AX57" s="45">
        <f t="shared" si="17"/>
        <v>200</v>
      </c>
    </row>
    <row r="58" spans="1:50" x14ac:dyDescent="0.25">
      <c r="A58" s="42" t="str">
        <f t="shared" si="7"/>
        <v>Prodotto 11</v>
      </c>
      <c r="B58" s="41">
        <v>60</v>
      </c>
      <c r="C58" s="45">
        <f t="shared" si="8"/>
        <v>200</v>
      </c>
      <c r="D58" s="45">
        <f t="shared" si="8"/>
        <v>200</v>
      </c>
      <c r="E58" s="45">
        <f t="shared" si="8"/>
        <v>200</v>
      </c>
      <c r="F58" s="45">
        <f t="shared" ref="F58:AX58" si="18">+($B58/30)*F36</f>
        <v>1000</v>
      </c>
      <c r="G58" s="45">
        <f t="shared" si="18"/>
        <v>200</v>
      </c>
      <c r="H58" s="45">
        <f t="shared" si="18"/>
        <v>200</v>
      </c>
      <c r="I58" s="45">
        <f t="shared" si="18"/>
        <v>200</v>
      </c>
      <c r="J58" s="45">
        <f t="shared" si="18"/>
        <v>200</v>
      </c>
      <c r="K58" s="45">
        <f t="shared" si="18"/>
        <v>200</v>
      </c>
      <c r="L58" s="45">
        <f t="shared" si="18"/>
        <v>200</v>
      </c>
      <c r="M58" s="45">
        <f t="shared" si="18"/>
        <v>200</v>
      </c>
      <c r="N58" s="45">
        <f t="shared" si="18"/>
        <v>200</v>
      </c>
      <c r="O58" s="45">
        <f t="shared" si="18"/>
        <v>200</v>
      </c>
      <c r="P58" s="45">
        <f t="shared" si="18"/>
        <v>200</v>
      </c>
      <c r="Q58" s="45">
        <f t="shared" si="18"/>
        <v>200</v>
      </c>
      <c r="R58" s="45">
        <f t="shared" si="18"/>
        <v>200</v>
      </c>
      <c r="S58" s="45">
        <f t="shared" si="18"/>
        <v>200</v>
      </c>
      <c r="T58" s="45">
        <f t="shared" si="18"/>
        <v>200</v>
      </c>
      <c r="U58" s="45">
        <f t="shared" si="18"/>
        <v>200</v>
      </c>
      <c r="V58" s="45">
        <f t="shared" si="18"/>
        <v>200</v>
      </c>
      <c r="W58" s="45">
        <f t="shared" si="18"/>
        <v>200</v>
      </c>
      <c r="X58" s="45">
        <f t="shared" si="18"/>
        <v>200</v>
      </c>
      <c r="Y58" s="45">
        <f t="shared" si="18"/>
        <v>200</v>
      </c>
      <c r="Z58" s="45">
        <f t="shared" si="18"/>
        <v>200</v>
      </c>
      <c r="AA58" s="45">
        <f t="shared" si="18"/>
        <v>200</v>
      </c>
      <c r="AB58" s="45">
        <f t="shared" si="18"/>
        <v>200</v>
      </c>
      <c r="AC58" s="45">
        <f t="shared" si="18"/>
        <v>200</v>
      </c>
      <c r="AD58" s="45">
        <f t="shared" si="18"/>
        <v>200</v>
      </c>
      <c r="AE58" s="45">
        <f t="shared" si="18"/>
        <v>200</v>
      </c>
      <c r="AF58" s="45">
        <f t="shared" si="18"/>
        <v>200</v>
      </c>
      <c r="AG58" s="45">
        <f t="shared" si="18"/>
        <v>200</v>
      </c>
      <c r="AH58" s="45">
        <f t="shared" si="18"/>
        <v>200</v>
      </c>
      <c r="AI58" s="45">
        <f t="shared" si="18"/>
        <v>200</v>
      </c>
      <c r="AJ58" s="45">
        <f t="shared" si="18"/>
        <v>200</v>
      </c>
      <c r="AK58" s="45">
        <f t="shared" si="18"/>
        <v>200</v>
      </c>
      <c r="AL58" s="45">
        <f t="shared" si="18"/>
        <v>200</v>
      </c>
      <c r="AM58" s="45">
        <f t="shared" si="18"/>
        <v>200</v>
      </c>
      <c r="AN58" s="45">
        <f t="shared" si="18"/>
        <v>200</v>
      </c>
      <c r="AO58" s="45">
        <f t="shared" si="18"/>
        <v>200</v>
      </c>
      <c r="AP58" s="45">
        <f t="shared" si="18"/>
        <v>200</v>
      </c>
      <c r="AQ58" s="45">
        <f t="shared" si="18"/>
        <v>200</v>
      </c>
      <c r="AR58" s="45">
        <f t="shared" si="18"/>
        <v>200</v>
      </c>
      <c r="AS58" s="45">
        <f t="shared" si="18"/>
        <v>200</v>
      </c>
      <c r="AT58" s="45">
        <f t="shared" si="18"/>
        <v>200</v>
      </c>
      <c r="AU58" s="45">
        <f t="shared" si="18"/>
        <v>200</v>
      </c>
      <c r="AV58" s="45">
        <f t="shared" si="18"/>
        <v>200</v>
      </c>
      <c r="AW58" s="45">
        <f t="shared" si="18"/>
        <v>200</v>
      </c>
      <c r="AX58" s="45">
        <f t="shared" si="18"/>
        <v>200</v>
      </c>
    </row>
    <row r="59" spans="1:50" x14ac:dyDescent="0.25">
      <c r="A59" s="42" t="str">
        <f t="shared" si="7"/>
        <v>Prodotto 12</v>
      </c>
      <c r="B59" s="41">
        <v>60</v>
      </c>
      <c r="C59" s="45">
        <f t="shared" si="8"/>
        <v>200</v>
      </c>
      <c r="D59" s="45">
        <f t="shared" si="8"/>
        <v>200</v>
      </c>
      <c r="E59" s="45">
        <f t="shared" si="8"/>
        <v>200</v>
      </c>
      <c r="F59" s="45">
        <f t="shared" ref="F59:AX59" si="19">+($B59/30)*F37</f>
        <v>200</v>
      </c>
      <c r="G59" s="45">
        <f t="shared" si="19"/>
        <v>200</v>
      </c>
      <c r="H59" s="45">
        <f t="shared" si="19"/>
        <v>200</v>
      </c>
      <c r="I59" s="45">
        <f t="shared" si="19"/>
        <v>200</v>
      </c>
      <c r="J59" s="45">
        <f t="shared" si="19"/>
        <v>200</v>
      </c>
      <c r="K59" s="45">
        <f t="shared" si="19"/>
        <v>200</v>
      </c>
      <c r="L59" s="45">
        <f t="shared" si="19"/>
        <v>200</v>
      </c>
      <c r="M59" s="45">
        <f t="shared" si="19"/>
        <v>200</v>
      </c>
      <c r="N59" s="45">
        <f t="shared" si="19"/>
        <v>200</v>
      </c>
      <c r="O59" s="45">
        <f t="shared" si="19"/>
        <v>200</v>
      </c>
      <c r="P59" s="45">
        <f t="shared" si="19"/>
        <v>200</v>
      </c>
      <c r="Q59" s="45">
        <f t="shared" si="19"/>
        <v>200</v>
      </c>
      <c r="R59" s="45">
        <f t="shared" si="19"/>
        <v>200</v>
      </c>
      <c r="S59" s="45">
        <f t="shared" si="19"/>
        <v>200</v>
      </c>
      <c r="T59" s="45">
        <f t="shared" si="19"/>
        <v>200</v>
      </c>
      <c r="U59" s="45">
        <f t="shared" si="19"/>
        <v>200</v>
      </c>
      <c r="V59" s="45">
        <f t="shared" si="19"/>
        <v>200</v>
      </c>
      <c r="W59" s="45">
        <f t="shared" si="19"/>
        <v>200</v>
      </c>
      <c r="X59" s="45">
        <f t="shared" si="19"/>
        <v>200</v>
      </c>
      <c r="Y59" s="45">
        <f t="shared" si="19"/>
        <v>200</v>
      </c>
      <c r="Z59" s="45">
        <f t="shared" si="19"/>
        <v>200</v>
      </c>
      <c r="AA59" s="45">
        <f t="shared" si="19"/>
        <v>200</v>
      </c>
      <c r="AB59" s="45">
        <f t="shared" si="19"/>
        <v>200</v>
      </c>
      <c r="AC59" s="45">
        <f t="shared" si="19"/>
        <v>200</v>
      </c>
      <c r="AD59" s="45">
        <f t="shared" si="19"/>
        <v>200</v>
      </c>
      <c r="AE59" s="45">
        <f t="shared" si="19"/>
        <v>200</v>
      </c>
      <c r="AF59" s="45">
        <f t="shared" si="19"/>
        <v>200</v>
      </c>
      <c r="AG59" s="45">
        <f t="shared" si="19"/>
        <v>200</v>
      </c>
      <c r="AH59" s="45">
        <f t="shared" si="19"/>
        <v>200</v>
      </c>
      <c r="AI59" s="45">
        <f t="shared" si="19"/>
        <v>200</v>
      </c>
      <c r="AJ59" s="45">
        <f t="shared" si="19"/>
        <v>200</v>
      </c>
      <c r="AK59" s="45">
        <f t="shared" si="19"/>
        <v>200</v>
      </c>
      <c r="AL59" s="45">
        <f t="shared" si="19"/>
        <v>200</v>
      </c>
      <c r="AM59" s="45">
        <f t="shared" si="19"/>
        <v>200</v>
      </c>
      <c r="AN59" s="45">
        <f t="shared" si="19"/>
        <v>200</v>
      </c>
      <c r="AO59" s="45">
        <f t="shared" si="19"/>
        <v>200</v>
      </c>
      <c r="AP59" s="45">
        <f t="shared" si="19"/>
        <v>200</v>
      </c>
      <c r="AQ59" s="45">
        <f t="shared" si="19"/>
        <v>200</v>
      </c>
      <c r="AR59" s="45">
        <f t="shared" si="19"/>
        <v>200</v>
      </c>
      <c r="AS59" s="45">
        <f t="shared" si="19"/>
        <v>200</v>
      </c>
      <c r="AT59" s="45">
        <f t="shared" si="19"/>
        <v>200</v>
      </c>
      <c r="AU59" s="45">
        <f t="shared" si="19"/>
        <v>200</v>
      </c>
      <c r="AV59" s="45">
        <f t="shared" si="19"/>
        <v>200</v>
      </c>
      <c r="AW59" s="45">
        <f t="shared" si="19"/>
        <v>200</v>
      </c>
      <c r="AX59" s="45">
        <f t="shared" si="19"/>
        <v>200</v>
      </c>
    </row>
    <row r="60" spans="1:50" x14ac:dyDescent="0.25">
      <c r="A60" s="42" t="str">
        <f t="shared" si="7"/>
        <v>Prodotto 13</v>
      </c>
      <c r="B60" s="41">
        <v>60</v>
      </c>
      <c r="C60" s="45">
        <f t="shared" si="8"/>
        <v>200</v>
      </c>
      <c r="D60" s="45">
        <f t="shared" si="8"/>
        <v>200</v>
      </c>
      <c r="E60" s="45">
        <f t="shared" si="8"/>
        <v>200</v>
      </c>
      <c r="F60" s="45">
        <f t="shared" ref="F60:AX60" si="20">+($B60/30)*F38</f>
        <v>200</v>
      </c>
      <c r="G60" s="45">
        <f t="shared" si="20"/>
        <v>200</v>
      </c>
      <c r="H60" s="45">
        <f t="shared" si="20"/>
        <v>200</v>
      </c>
      <c r="I60" s="45">
        <f t="shared" si="20"/>
        <v>200</v>
      </c>
      <c r="J60" s="45">
        <f t="shared" si="20"/>
        <v>200</v>
      </c>
      <c r="K60" s="45">
        <f t="shared" si="20"/>
        <v>200</v>
      </c>
      <c r="L60" s="45">
        <f t="shared" si="20"/>
        <v>200</v>
      </c>
      <c r="M60" s="45">
        <f t="shared" si="20"/>
        <v>200</v>
      </c>
      <c r="N60" s="45">
        <f t="shared" si="20"/>
        <v>200</v>
      </c>
      <c r="O60" s="45">
        <f t="shared" si="20"/>
        <v>200</v>
      </c>
      <c r="P60" s="45">
        <f t="shared" si="20"/>
        <v>200</v>
      </c>
      <c r="Q60" s="45">
        <f t="shared" si="20"/>
        <v>200</v>
      </c>
      <c r="R60" s="45">
        <f t="shared" si="20"/>
        <v>200</v>
      </c>
      <c r="S60" s="45">
        <f t="shared" si="20"/>
        <v>200</v>
      </c>
      <c r="T60" s="45">
        <f t="shared" si="20"/>
        <v>200</v>
      </c>
      <c r="U60" s="45">
        <f t="shared" si="20"/>
        <v>200</v>
      </c>
      <c r="V60" s="45">
        <f t="shared" si="20"/>
        <v>200</v>
      </c>
      <c r="W60" s="45">
        <f t="shared" si="20"/>
        <v>200</v>
      </c>
      <c r="X60" s="45">
        <f t="shared" si="20"/>
        <v>200</v>
      </c>
      <c r="Y60" s="45">
        <f t="shared" si="20"/>
        <v>200</v>
      </c>
      <c r="Z60" s="45">
        <f t="shared" si="20"/>
        <v>200</v>
      </c>
      <c r="AA60" s="45">
        <f t="shared" si="20"/>
        <v>200</v>
      </c>
      <c r="AB60" s="45">
        <f t="shared" si="20"/>
        <v>200</v>
      </c>
      <c r="AC60" s="45">
        <f t="shared" si="20"/>
        <v>200</v>
      </c>
      <c r="AD60" s="45">
        <f t="shared" si="20"/>
        <v>200</v>
      </c>
      <c r="AE60" s="45">
        <f t="shared" si="20"/>
        <v>200</v>
      </c>
      <c r="AF60" s="45">
        <f t="shared" si="20"/>
        <v>200</v>
      </c>
      <c r="AG60" s="45">
        <f t="shared" si="20"/>
        <v>200</v>
      </c>
      <c r="AH60" s="45">
        <f t="shared" si="20"/>
        <v>200</v>
      </c>
      <c r="AI60" s="45">
        <f t="shared" si="20"/>
        <v>200</v>
      </c>
      <c r="AJ60" s="45">
        <f t="shared" si="20"/>
        <v>200</v>
      </c>
      <c r="AK60" s="45">
        <f t="shared" si="20"/>
        <v>200</v>
      </c>
      <c r="AL60" s="45">
        <f t="shared" si="20"/>
        <v>200</v>
      </c>
      <c r="AM60" s="45">
        <f t="shared" si="20"/>
        <v>200</v>
      </c>
      <c r="AN60" s="45">
        <f t="shared" si="20"/>
        <v>200</v>
      </c>
      <c r="AO60" s="45">
        <f t="shared" si="20"/>
        <v>200</v>
      </c>
      <c r="AP60" s="45">
        <f t="shared" si="20"/>
        <v>200</v>
      </c>
      <c r="AQ60" s="45">
        <f t="shared" si="20"/>
        <v>200</v>
      </c>
      <c r="AR60" s="45">
        <f t="shared" si="20"/>
        <v>200</v>
      </c>
      <c r="AS60" s="45">
        <f t="shared" si="20"/>
        <v>200</v>
      </c>
      <c r="AT60" s="45">
        <f t="shared" si="20"/>
        <v>200</v>
      </c>
      <c r="AU60" s="45">
        <f t="shared" si="20"/>
        <v>200</v>
      </c>
      <c r="AV60" s="45">
        <f t="shared" si="20"/>
        <v>200</v>
      </c>
      <c r="AW60" s="45">
        <f t="shared" si="20"/>
        <v>200</v>
      </c>
      <c r="AX60" s="45">
        <f t="shared" si="20"/>
        <v>200</v>
      </c>
    </row>
    <row r="61" spans="1:50" x14ac:dyDescent="0.25">
      <c r="A61" s="42" t="str">
        <f t="shared" si="7"/>
        <v>Prodotto 14</v>
      </c>
      <c r="B61" s="41">
        <v>60</v>
      </c>
      <c r="C61" s="45">
        <f t="shared" si="8"/>
        <v>200</v>
      </c>
      <c r="D61" s="45">
        <f t="shared" si="8"/>
        <v>200</v>
      </c>
      <c r="E61" s="45">
        <f t="shared" si="8"/>
        <v>200</v>
      </c>
      <c r="F61" s="45">
        <f t="shared" ref="F61:AX61" si="21">+($B61/30)*F39</f>
        <v>200</v>
      </c>
      <c r="G61" s="45">
        <f t="shared" si="21"/>
        <v>200</v>
      </c>
      <c r="H61" s="45">
        <f t="shared" si="21"/>
        <v>200</v>
      </c>
      <c r="I61" s="45">
        <f t="shared" si="21"/>
        <v>200</v>
      </c>
      <c r="J61" s="45">
        <f t="shared" si="21"/>
        <v>200</v>
      </c>
      <c r="K61" s="45">
        <f t="shared" si="21"/>
        <v>200</v>
      </c>
      <c r="L61" s="45">
        <f t="shared" si="21"/>
        <v>200</v>
      </c>
      <c r="M61" s="45">
        <f t="shared" si="21"/>
        <v>200</v>
      </c>
      <c r="N61" s="45">
        <f t="shared" si="21"/>
        <v>200</v>
      </c>
      <c r="O61" s="45">
        <f t="shared" si="21"/>
        <v>200</v>
      </c>
      <c r="P61" s="45">
        <f t="shared" si="21"/>
        <v>200</v>
      </c>
      <c r="Q61" s="45">
        <f t="shared" si="21"/>
        <v>200</v>
      </c>
      <c r="R61" s="45">
        <f t="shared" si="21"/>
        <v>200</v>
      </c>
      <c r="S61" s="45">
        <f t="shared" si="21"/>
        <v>200</v>
      </c>
      <c r="T61" s="45">
        <f t="shared" si="21"/>
        <v>200</v>
      </c>
      <c r="U61" s="45">
        <f t="shared" si="21"/>
        <v>200</v>
      </c>
      <c r="V61" s="45">
        <f t="shared" si="21"/>
        <v>200</v>
      </c>
      <c r="W61" s="45">
        <f t="shared" si="21"/>
        <v>200</v>
      </c>
      <c r="X61" s="45">
        <f t="shared" si="21"/>
        <v>200</v>
      </c>
      <c r="Y61" s="45">
        <f t="shared" si="21"/>
        <v>200</v>
      </c>
      <c r="Z61" s="45">
        <f t="shared" si="21"/>
        <v>200</v>
      </c>
      <c r="AA61" s="45">
        <f t="shared" si="21"/>
        <v>200</v>
      </c>
      <c r="AB61" s="45">
        <f t="shared" si="21"/>
        <v>200</v>
      </c>
      <c r="AC61" s="45">
        <f t="shared" si="21"/>
        <v>200</v>
      </c>
      <c r="AD61" s="45">
        <f t="shared" si="21"/>
        <v>200</v>
      </c>
      <c r="AE61" s="45">
        <f t="shared" si="21"/>
        <v>200</v>
      </c>
      <c r="AF61" s="45">
        <f t="shared" si="21"/>
        <v>200</v>
      </c>
      <c r="AG61" s="45">
        <f t="shared" si="21"/>
        <v>200</v>
      </c>
      <c r="AH61" s="45">
        <f t="shared" si="21"/>
        <v>200</v>
      </c>
      <c r="AI61" s="45">
        <f t="shared" si="21"/>
        <v>200</v>
      </c>
      <c r="AJ61" s="45">
        <f t="shared" si="21"/>
        <v>200</v>
      </c>
      <c r="AK61" s="45">
        <f t="shared" si="21"/>
        <v>200</v>
      </c>
      <c r="AL61" s="45">
        <f t="shared" si="21"/>
        <v>200</v>
      </c>
      <c r="AM61" s="45">
        <f t="shared" si="21"/>
        <v>200</v>
      </c>
      <c r="AN61" s="45">
        <f t="shared" si="21"/>
        <v>200</v>
      </c>
      <c r="AO61" s="45">
        <f t="shared" si="21"/>
        <v>200</v>
      </c>
      <c r="AP61" s="45">
        <f t="shared" si="21"/>
        <v>200</v>
      </c>
      <c r="AQ61" s="45">
        <f t="shared" si="21"/>
        <v>200</v>
      </c>
      <c r="AR61" s="45">
        <f t="shared" si="21"/>
        <v>200</v>
      </c>
      <c r="AS61" s="45">
        <f t="shared" si="21"/>
        <v>200</v>
      </c>
      <c r="AT61" s="45">
        <f t="shared" si="21"/>
        <v>200</v>
      </c>
      <c r="AU61" s="45">
        <f t="shared" si="21"/>
        <v>200</v>
      </c>
      <c r="AV61" s="45">
        <f t="shared" si="21"/>
        <v>200</v>
      </c>
      <c r="AW61" s="45">
        <f t="shared" si="21"/>
        <v>200</v>
      </c>
      <c r="AX61" s="45">
        <f t="shared" si="21"/>
        <v>200</v>
      </c>
    </row>
    <row r="62" spans="1:50" x14ac:dyDescent="0.25">
      <c r="A62" s="42" t="str">
        <f t="shared" si="7"/>
        <v>Prodotto 15</v>
      </c>
      <c r="B62" s="41">
        <v>60</v>
      </c>
      <c r="C62" s="45">
        <f t="shared" si="8"/>
        <v>200</v>
      </c>
      <c r="D62" s="45">
        <f t="shared" si="8"/>
        <v>200</v>
      </c>
      <c r="E62" s="45">
        <f t="shared" si="8"/>
        <v>200</v>
      </c>
      <c r="F62" s="45">
        <f t="shared" ref="F62:AX62" si="22">+($B62/30)*F40</f>
        <v>200</v>
      </c>
      <c r="G62" s="45">
        <f t="shared" si="22"/>
        <v>200</v>
      </c>
      <c r="H62" s="45">
        <f t="shared" si="22"/>
        <v>200</v>
      </c>
      <c r="I62" s="45">
        <f t="shared" si="22"/>
        <v>200</v>
      </c>
      <c r="J62" s="45">
        <f t="shared" si="22"/>
        <v>200</v>
      </c>
      <c r="K62" s="45">
        <f t="shared" si="22"/>
        <v>200</v>
      </c>
      <c r="L62" s="45">
        <f t="shared" si="22"/>
        <v>200</v>
      </c>
      <c r="M62" s="45">
        <f t="shared" si="22"/>
        <v>200</v>
      </c>
      <c r="N62" s="45">
        <f t="shared" si="22"/>
        <v>200</v>
      </c>
      <c r="O62" s="45">
        <f t="shared" si="22"/>
        <v>200</v>
      </c>
      <c r="P62" s="45">
        <f t="shared" si="22"/>
        <v>200</v>
      </c>
      <c r="Q62" s="45">
        <f t="shared" si="22"/>
        <v>200</v>
      </c>
      <c r="R62" s="45">
        <f t="shared" si="22"/>
        <v>200</v>
      </c>
      <c r="S62" s="45">
        <f t="shared" si="22"/>
        <v>200</v>
      </c>
      <c r="T62" s="45">
        <f t="shared" si="22"/>
        <v>200</v>
      </c>
      <c r="U62" s="45">
        <f t="shared" si="22"/>
        <v>200</v>
      </c>
      <c r="V62" s="45">
        <f t="shared" si="22"/>
        <v>200</v>
      </c>
      <c r="W62" s="45">
        <f t="shared" si="22"/>
        <v>200</v>
      </c>
      <c r="X62" s="45">
        <f t="shared" si="22"/>
        <v>200</v>
      </c>
      <c r="Y62" s="45">
        <f t="shared" si="22"/>
        <v>200</v>
      </c>
      <c r="Z62" s="45">
        <f t="shared" si="22"/>
        <v>200</v>
      </c>
      <c r="AA62" s="45">
        <f t="shared" si="22"/>
        <v>200</v>
      </c>
      <c r="AB62" s="45">
        <f t="shared" si="22"/>
        <v>200</v>
      </c>
      <c r="AC62" s="45">
        <f t="shared" si="22"/>
        <v>200</v>
      </c>
      <c r="AD62" s="45">
        <f t="shared" si="22"/>
        <v>200</v>
      </c>
      <c r="AE62" s="45">
        <f t="shared" si="22"/>
        <v>200</v>
      </c>
      <c r="AF62" s="45">
        <f t="shared" si="22"/>
        <v>200</v>
      </c>
      <c r="AG62" s="45">
        <f t="shared" si="22"/>
        <v>200</v>
      </c>
      <c r="AH62" s="45">
        <f t="shared" si="22"/>
        <v>200</v>
      </c>
      <c r="AI62" s="45">
        <f t="shared" si="22"/>
        <v>200</v>
      </c>
      <c r="AJ62" s="45">
        <f t="shared" si="22"/>
        <v>200</v>
      </c>
      <c r="AK62" s="45">
        <f t="shared" si="22"/>
        <v>200</v>
      </c>
      <c r="AL62" s="45">
        <f t="shared" si="22"/>
        <v>200</v>
      </c>
      <c r="AM62" s="45">
        <f t="shared" si="22"/>
        <v>200</v>
      </c>
      <c r="AN62" s="45">
        <f t="shared" si="22"/>
        <v>200</v>
      </c>
      <c r="AO62" s="45">
        <f t="shared" si="22"/>
        <v>200</v>
      </c>
      <c r="AP62" s="45">
        <f t="shared" si="22"/>
        <v>200</v>
      </c>
      <c r="AQ62" s="45">
        <f t="shared" si="22"/>
        <v>200</v>
      </c>
      <c r="AR62" s="45">
        <f t="shared" si="22"/>
        <v>200</v>
      </c>
      <c r="AS62" s="45">
        <f t="shared" si="22"/>
        <v>200</v>
      </c>
      <c r="AT62" s="45">
        <f t="shared" si="22"/>
        <v>200</v>
      </c>
      <c r="AU62" s="45">
        <f t="shared" si="22"/>
        <v>200</v>
      </c>
      <c r="AV62" s="45">
        <f t="shared" si="22"/>
        <v>200</v>
      </c>
      <c r="AW62" s="45">
        <f t="shared" si="22"/>
        <v>200</v>
      </c>
      <c r="AX62" s="45">
        <f t="shared" si="22"/>
        <v>200</v>
      </c>
    </row>
    <row r="63" spans="1:50" x14ac:dyDescent="0.25">
      <c r="A63" s="42" t="str">
        <f t="shared" si="7"/>
        <v>Prodotto 16</v>
      </c>
      <c r="B63" s="41">
        <v>60</v>
      </c>
      <c r="C63" s="45">
        <f t="shared" si="8"/>
        <v>200</v>
      </c>
      <c r="D63" s="45">
        <f t="shared" si="8"/>
        <v>200</v>
      </c>
      <c r="E63" s="45">
        <f t="shared" si="8"/>
        <v>200</v>
      </c>
      <c r="F63" s="45">
        <f t="shared" ref="F63:AX63" si="23">+($B63/30)*F41</f>
        <v>200</v>
      </c>
      <c r="G63" s="45">
        <f t="shared" si="23"/>
        <v>200</v>
      </c>
      <c r="H63" s="45">
        <f t="shared" si="23"/>
        <v>200</v>
      </c>
      <c r="I63" s="45">
        <f t="shared" si="23"/>
        <v>200</v>
      </c>
      <c r="J63" s="45">
        <f t="shared" si="23"/>
        <v>200</v>
      </c>
      <c r="K63" s="45">
        <f t="shared" si="23"/>
        <v>200</v>
      </c>
      <c r="L63" s="45">
        <f t="shared" si="23"/>
        <v>200</v>
      </c>
      <c r="M63" s="45">
        <f t="shared" si="23"/>
        <v>200</v>
      </c>
      <c r="N63" s="45">
        <f t="shared" si="23"/>
        <v>200</v>
      </c>
      <c r="O63" s="45">
        <f t="shared" si="23"/>
        <v>200</v>
      </c>
      <c r="P63" s="45">
        <f t="shared" si="23"/>
        <v>200</v>
      </c>
      <c r="Q63" s="45">
        <f t="shared" si="23"/>
        <v>200</v>
      </c>
      <c r="R63" s="45">
        <f t="shared" si="23"/>
        <v>200</v>
      </c>
      <c r="S63" s="45">
        <f t="shared" si="23"/>
        <v>200</v>
      </c>
      <c r="T63" s="45">
        <f t="shared" si="23"/>
        <v>200</v>
      </c>
      <c r="U63" s="45">
        <f t="shared" si="23"/>
        <v>200</v>
      </c>
      <c r="V63" s="45">
        <f t="shared" si="23"/>
        <v>200</v>
      </c>
      <c r="W63" s="45">
        <f t="shared" si="23"/>
        <v>200</v>
      </c>
      <c r="X63" s="45">
        <f t="shared" si="23"/>
        <v>200</v>
      </c>
      <c r="Y63" s="45">
        <f t="shared" si="23"/>
        <v>200</v>
      </c>
      <c r="Z63" s="45">
        <f t="shared" si="23"/>
        <v>200</v>
      </c>
      <c r="AA63" s="45">
        <f t="shared" si="23"/>
        <v>200</v>
      </c>
      <c r="AB63" s="45">
        <f t="shared" si="23"/>
        <v>200</v>
      </c>
      <c r="AC63" s="45">
        <f t="shared" si="23"/>
        <v>200</v>
      </c>
      <c r="AD63" s="45">
        <f t="shared" si="23"/>
        <v>200</v>
      </c>
      <c r="AE63" s="45">
        <f t="shared" si="23"/>
        <v>200</v>
      </c>
      <c r="AF63" s="45">
        <f t="shared" si="23"/>
        <v>200</v>
      </c>
      <c r="AG63" s="45">
        <f t="shared" si="23"/>
        <v>200</v>
      </c>
      <c r="AH63" s="45">
        <f t="shared" si="23"/>
        <v>200</v>
      </c>
      <c r="AI63" s="45">
        <f t="shared" si="23"/>
        <v>200</v>
      </c>
      <c r="AJ63" s="45">
        <f t="shared" si="23"/>
        <v>200</v>
      </c>
      <c r="AK63" s="45">
        <f t="shared" si="23"/>
        <v>200</v>
      </c>
      <c r="AL63" s="45">
        <f t="shared" si="23"/>
        <v>200</v>
      </c>
      <c r="AM63" s="45">
        <f t="shared" si="23"/>
        <v>200</v>
      </c>
      <c r="AN63" s="45">
        <f t="shared" si="23"/>
        <v>200</v>
      </c>
      <c r="AO63" s="45">
        <f t="shared" si="23"/>
        <v>200</v>
      </c>
      <c r="AP63" s="45">
        <f t="shared" si="23"/>
        <v>200</v>
      </c>
      <c r="AQ63" s="45">
        <f t="shared" si="23"/>
        <v>200</v>
      </c>
      <c r="AR63" s="45">
        <f t="shared" si="23"/>
        <v>200</v>
      </c>
      <c r="AS63" s="45">
        <f t="shared" si="23"/>
        <v>200</v>
      </c>
      <c r="AT63" s="45">
        <f t="shared" si="23"/>
        <v>200</v>
      </c>
      <c r="AU63" s="45">
        <f t="shared" si="23"/>
        <v>200</v>
      </c>
      <c r="AV63" s="45">
        <f t="shared" si="23"/>
        <v>200</v>
      </c>
      <c r="AW63" s="45">
        <f t="shared" si="23"/>
        <v>200</v>
      </c>
      <c r="AX63" s="45">
        <f t="shared" si="23"/>
        <v>200</v>
      </c>
    </row>
    <row r="64" spans="1:50" x14ac:dyDescent="0.25">
      <c r="A64" s="42" t="str">
        <f t="shared" si="7"/>
        <v>Prodotto 17</v>
      </c>
      <c r="B64" s="41">
        <v>60</v>
      </c>
      <c r="C64" s="45">
        <f t="shared" si="8"/>
        <v>200</v>
      </c>
      <c r="D64" s="45">
        <f t="shared" si="8"/>
        <v>200</v>
      </c>
      <c r="E64" s="45">
        <f t="shared" si="8"/>
        <v>200</v>
      </c>
      <c r="F64" s="45">
        <f t="shared" ref="F64:AX64" si="24">+($B64/30)*F42</f>
        <v>200</v>
      </c>
      <c r="G64" s="45">
        <f t="shared" si="24"/>
        <v>200</v>
      </c>
      <c r="H64" s="45">
        <f t="shared" si="24"/>
        <v>200</v>
      </c>
      <c r="I64" s="45">
        <f t="shared" si="24"/>
        <v>200</v>
      </c>
      <c r="J64" s="45">
        <f t="shared" si="24"/>
        <v>200</v>
      </c>
      <c r="K64" s="45">
        <f t="shared" si="24"/>
        <v>200</v>
      </c>
      <c r="L64" s="45">
        <f t="shared" si="24"/>
        <v>200</v>
      </c>
      <c r="M64" s="45">
        <f t="shared" si="24"/>
        <v>200</v>
      </c>
      <c r="N64" s="45">
        <f t="shared" si="24"/>
        <v>200</v>
      </c>
      <c r="O64" s="45">
        <f t="shared" si="24"/>
        <v>200</v>
      </c>
      <c r="P64" s="45">
        <f t="shared" si="24"/>
        <v>200</v>
      </c>
      <c r="Q64" s="45">
        <f t="shared" si="24"/>
        <v>200</v>
      </c>
      <c r="R64" s="45">
        <f t="shared" si="24"/>
        <v>200</v>
      </c>
      <c r="S64" s="45">
        <f t="shared" si="24"/>
        <v>200</v>
      </c>
      <c r="T64" s="45">
        <f t="shared" si="24"/>
        <v>200</v>
      </c>
      <c r="U64" s="45">
        <f t="shared" si="24"/>
        <v>200</v>
      </c>
      <c r="V64" s="45">
        <f t="shared" si="24"/>
        <v>200</v>
      </c>
      <c r="W64" s="45">
        <f t="shared" si="24"/>
        <v>200</v>
      </c>
      <c r="X64" s="45">
        <f t="shared" si="24"/>
        <v>200</v>
      </c>
      <c r="Y64" s="45">
        <f t="shared" si="24"/>
        <v>200</v>
      </c>
      <c r="Z64" s="45">
        <f t="shared" si="24"/>
        <v>200</v>
      </c>
      <c r="AA64" s="45">
        <f t="shared" si="24"/>
        <v>200</v>
      </c>
      <c r="AB64" s="45">
        <f t="shared" si="24"/>
        <v>200</v>
      </c>
      <c r="AC64" s="45">
        <f t="shared" si="24"/>
        <v>200</v>
      </c>
      <c r="AD64" s="45">
        <f t="shared" si="24"/>
        <v>200</v>
      </c>
      <c r="AE64" s="45">
        <f t="shared" si="24"/>
        <v>200</v>
      </c>
      <c r="AF64" s="45">
        <f t="shared" si="24"/>
        <v>200</v>
      </c>
      <c r="AG64" s="45">
        <f t="shared" si="24"/>
        <v>200</v>
      </c>
      <c r="AH64" s="45">
        <f t="shared" si="24"/>
        <v>200</v>
      </c>
      <c r="AI64" s="45">
        <f t="shared" si="24"/>
        <v>200</v>
      </c>
      <c r="AJ64" s="45">
        <f t="shared" si="24"/>
        <v>200</v>
      </c>
      <c r="AK64" s="45">
        <f t="shared" si="24"/>
        <v>200</v>
      </c>
      <c r="AL64" s="45">
        <f t="shared" si="24"/>
        <v>200</v>
      </c>
      <c r="AM64" s="45">
        <f t="shared" si="24"/>
        <v>200</v>
      </c>
      <c r="AN64" s="45">
        <f t="shared" si="24"/>
        <v>200</v>
      </c>
      <c r="AO64" s="45">
        <f t="shared" si="24"/>
        <v>200</v>
      </c>
      <c r="AP64" s="45">
        <f t="shared" si="24"/>
        <v>200</v>
      </c>
      <c r="AQ64" s="45">
        <f t="shared" si="24"/>
        <v>200</v>
      </c>
      <c r="AR64" s="45">
        <f t="shared" si="24"/>
        <v>200</v>
      </c>
      <c r="AS64" s="45">
        <f t="shared" si="24"/>
        <v>200</v>
      </c>
      <c r="AT64" s="45">
        <f t="shared" si="24"/>
        <v>200</v>
      </c>
      <c r="AU64" s="45">
        <f t="shared" si="24"/>
        <v>200</v>
      </c>
      <c r="AV64" s="45">
        <f t="shared" si="24"/>
        <v>200</v>
      </c>
      <c r="AW64" s="45">
        <f t="shared" si="24"/>
        <v>200</v>
      </c>
      <c r="AX64" s="45">
        <f t="shared" si="24"/>
        <v>200</v>
      </c>
    </row>
    <row r="65" spans="1:50" x14ac:dyDescent="0.25">
      <c r="A65" s="42" t="str">
        <f t="shared" si="7"/>
        <v>Prodotto 18</v>
      </c>
      <c r="B65" s="41">
        <v>60</v>
      </c>
      <c r="C65" s="45">
        <f t="shared" si="8"/>
        <v>200</v>
      </c>
      <c r="D65" s="45">
        <f t="shared" si="8"/>
        <v>200</v>
      </c>
      <c r="E65" s="45">
        <f t="shared" si="8"/>
        <v>200</v>
      </c>
      <c r="F65" s="45">
        <f t="shared" ref="F65:AX65" si="25">+($B65/30)*F43</f>
        <v>200</v>
      </c>
      <c r="G65" s="45">
        <f t="shared" si="25"/>
        <v>200</v>
      </c>
      <c r="H65" s="45">
        <f t="shared" si="25"/>
        <v>200</v>
      </c>
      <c r="I65" s="45">
        <f t="shared" si="25"/>
        <v>200</v>
      </c>
      <c r="J65" s="45">
        <f t="shared" si="25"/>
        <v>200</v>
      </c>
      <c r="K65" s="45">
        <f t="shared" si="25"/>
        <v>200</v>
      </c>
      <c r="L65" s="45">
        <f t="shared" si="25"/>
        <v>200</v>
      </c>
      <c r="M65" s="45">
        <f t="shared" si="25"/>
        <v>200</v>
      </c>
      <c r="N65" s="45">
        <f t="shared" si="25"/>
        <v>200</v>
      </c>
      <c r="O65" s="45">
        <f t="shared" si="25"/>
        <v>200</v>
      </c>
      <c r="P65" s="45">
        <f t="shared" si="25"/>
        <v>200</v>
      </c>
      <c r="Q65" s="45">
        <f t="shared" si="25"/>
        <v>200</v>
      </c>
      <c r="R65" s="45">
        <f t="shared" si="25"/>
        <v>200</v>
      </c>
      <c r="S65" s="45">
        <f t="shared" si="25"/>
        <v>200</v>
      </c>
      <c r="T65" s="45">
        <f t="shared" si="25"/>
        <v>200</v>
      </c>
      <c r="U65" s="45">
        <f t="shared" si="25"/>
        <v>200</v>
      </c>
      <c r="V65" s="45">
        <f t="shared" si="25"/>
        <v>200</v>
      </c>
      <c r="W65" s="45">
        <f t="shared" si="25"/>
        <v>200</v>
      </c>
      <c r="X65" s="45">
        <f t="shared" si="25"/>
        <v>200</v>
      </c>
      <c r="Y65" s="45">
        <f t="shared" si="25"/>
        <v>200</v>
      </c>
      <c r="Z65" s="45">
        <f t="shared" si="25"/>
        <v>200</v>
      </c>
      <c r="AA65" s="45">
        <f t="shared" si="25"/>
        <v>200</v>
      </c>
      <c r="AB65" s="45">
        <f t="shared" si="25"/>
        <v>200</v>
      </c>
      <c r="AC65" s="45">
        <f t="shared" si="25"/>
        <v>200</v>
      </c>
      <c r="AD65" s="45">
        <f t="shared" si="25"/>
        <v>200</v>
      </c>
      <c r="AE65" s="45">
        <f t="shared" si="25"/>
        <v>200</v>
      </c>
      <c r="AF65" s="45">
        <f t="shared" si="25"/>
        <v>200</v>
      </c>
      <c r="AG65" s="45">
        <f t="shared" si="25"/>
        <v>200</v>
      </c>
      <c r="AH65" s="45">
        <f t="shared" si="25"/>
        <v>200</v>
      </c>
      <c r="AI65" s="45">
        <f t="shared" si="25"/>
        <v>200</v>
      </c>
      <c r="AJ65" s="45">
        <f t="shared" si="25"/>
        <v>200</v>
      </c>
      <c r="AK65" s="45">
        <f t="shared" si="25"/>
        <v>200</v>
      </c>
      <c r="AL65" s="45">
        <f t="shared" si="25"/>
        <v>200</v>
      </c>
      <c r="AM65" s="45">
        <f t="shared" si="25"/>
        <v>200</v>
      </c>
      <c r="AN65" s="45">
        <f t="shared" si="25"/>
        <v>200</v>
      </c>
      <c r="AO65" s="45">
        <f t="shared" si="25"/>
        <v>200</v>
      </c>
      <c r="AP65" s="45">
        <f t="shared" si="25"/>
        <v>200</v>
      </c>
      <c r="AQ65" s="45">
        <f t="shared" si="25"/>
        <v>200</v>
      </c>
      <c r="AR65" s="45">
        <f t="shared" si="25"/>
        <v>200</v>
      </c>
      <c r="AS65" s="45">
        <f t="shared" si="25"/>
        <v>200</v>
      </c>
      <c r="AT65" s="45">
        <f t="shared" si="25"/>
        <v>200</v>
      </c>
      <c r="AU65" s="45">
        <f t="shared" si="25"/>
        <v>200</v>
      </c>
      <c r="AV65" s="45">
        <f t="shared" si="25"/>
        <v>200</v>
      </c>
      <c r="AW65" s="45">
        <f t="shared" si="25"/>
        <v>200</v>
      </c>
      <c r="AX65" s="45">
        <f t="shared" si="25"/>
        <v>200</v>
      </c>
    </row>
    <row r="66" spans="1:50" x14ac:dyDescent="0.25">
      <c r="A66" s="42" t="str">
        <f t="shared" si="7"/>
        <v>Prodotto 19</v>
      </c>
      <c r="B66" s="41">
        <v>60</v>
      </c>
      <c r="C66" s="45">
        <f t="shared" si="8"/>
        <v>200</v>
      </c>
      <c r="D66" s="45">
        <f t="shared" si="8"/>
        <v>200</v>
      </c>
      <c r="E66" s="45">
        <f t="shared" si="8"/>
        <v>200</v>
      </c>
      <c r="F66" s="45">
        <f t="shared" ref="F66:AX66" si="26">+($B66/30)*F44</f>
        <v>200</v>
      </c>
      <c r="G66" s="45">
        <f t="shared" si="26"/>
        <v>200</v>
      </c>
      <c r="H66" s="45">
        <f t="shared" si="26"/>
        <v>200</v>
      </c>
      <c r="I66" s="45">
        <f t="shared" si="26"/>
        <v>200</v>
      </c>
      <c r="J66" s="45">
        <f t="shared" si="26"/>
        <v>200</v>
      </c>
      <c r="K66" s="45">
        <f t="shared" si="26"/>
        <v>200</v>
      </c>
      <c r="L66" s="45">
        <f t="shared" si="26"/>
        <v>200</v>
      </c>
      <c r="M66" s="45">
        <f t="shared" si="26"/>
        <v>200</v>
      </c>
      <c r="N66" s="45">
        <f t="shared" si="26"/>
        <v>200</v>
      </c>
      <c r="O66" s="45">
        <f t="shared" si="26"/>
        <v>200</v>
      </c>
      <c r="P66" s="45">
        <f t="shared" si="26"/>
        <v>200</v>
      </c>
      <c r="Q66" s="45">
        <f t="shared" si="26"/>
        <v>200</v>
      </c>
      <c r="R66" s="45">
        <f t="shared" si="26"/>
        <v>200</v>
      </c>
      <c r="S66" s="45">
        <f t="shared" si="26"/>
        <v>200</v>
      </c>
      <c r="T66" s="45">
        <f t="shared" si="26"/>
        <v>200</v>
      </c>
      <c r="U66" s="45">
        <f t="shared" si="26"/>
        <v>200</v>
      </c>
      <c r="V66" s="45">
        <f t="shared" si="26"/>
        <v>200</v>
      </c>
      <c r="W66" s="45">
        <f t="shared" si="26"/>
        <v>200</v>
      </c>
      <c r="X66" s="45">
        <f t="shared" si="26"/>
        <v>200</v>
      </c>
      <c r="Y66" s="45">
        <f t="shared" si="26"/>
        <v>200</v>
      </c>
      <c r="Z66" s="45">
        <f t="shared" si="26"/>
        <v>200</v>
      </c>
      <c r="AA66" s="45">
        <f t="shared" si="26"/>
        <v>200</v>
      </c>
      <c r="AB66" s="45">
        <f t="shared" si="26"/>
        <v>200</v>
      </c>
      <c r="AC66" s="45">
        <f t="shared" si="26"/>
        <v>200</v>
      </c>
      <c r="AD66" s="45">
        <f t="shared" si="26"/>
        <v>200</v>
      </c>
      <c r="AE66" s="45">
        <f t="shared" si="26"/>
        <v>200</v>
      </c>
      <c r="AF66" s="45">
        <f t="shared" si="26"/>
        <v>200</v>
      </c>
      <c r="AG66" s="45">
        <f t="shared" si="26"/>
        <v>200</v>
      </c>
      <c r="AH66" s="45">
        <f t="shared" si="26"/>
        <v>200</v>
      </c>
      <c r="AI66" s="45">
        <f t="shared" si="26"/>
        <v>200</v>
      </c>
      <c r="AJ66" s="45">
        <f t="shared" si="26"/>
        <v>200</v>
      </c>
      <c r="AK66" s="45">
        <f t="shared" si="26"/>
        <v>200</v>
      </c>
      <c r="AL66" s="45">
        <f t="shared" si="26"/>
        <v>200</v>
      </c>
      <c r="AM66" s="45">
        <f t="shared" si="26"/>
        <v>200</v>
      </c>
      <c r="AN66" s="45">
        <f t="shared" si="26"/>
        <v>200</v>
      </c>
      <c r="AO66" s="45">
        <f t="shared" si="26"/>
        <v>200</v>
      </c>
      <c r="AP66" s="45">
        <f t="shared" si="26"/>
        <v>200</v>
      </c>
      <c r="AQ66" s="45">
        <f t="shared" si="26"/>
        <v>200</v>
      </c>
      <c r="AR66" s="45">
        <f t="shared" si="26"/>
        <v>200</v>
      </c>
      <c r="AS66" s="45">
        <f t="shared" si="26"/>
        <v>200</v>
      </c>
      <c r="AT66" s="45">
        <f t="shared" si="26"/>
        <v>200</v>
      </c>
      <c r="AU66" s="45">
        <f t="shared" si="26"/>
        <v>200</v>
      </c>
      <c r="AV66" s="45">
        <f t="shared" si="26"/>
        <v>200</v>
      </c>
      <c r="AW66" s="45">
        <f t="shared" si="26"/>
        <v>200</v>
      </c>
      <c r="AX66" s="45">
        <f t="shared" si="26"/>
        <v>200</v>
      </c>
    </row>
    <row r="67" spans="1:50" x14ac:dyDescent="0.25">
      <c r="A67" s="42" t="str">
        <f t="shared" si="7"/>
        <v>Prodotto 20</v>
      </c>
      <c r="B67" s="41">
        <v>60</v>
      </c>
      <c r="C67" s="45">
        <f t="shared" si="8"/>
        <v>200</v>
      </c>
      <c r="D67" s="45">
        <f t="shared" si="8"/>
        <v>200</v>
      </c>
      <c r="E67" s="45">
        <f t="shared" si="8"/>
        <v>200</v>
      </c>
      <c r="F67" s="45">
        <f t="shared" ref="F67:AX67" si="27">+($B67/30)*F45</f>
        <v>200</v>
      </c>
      <c r="G67" s="45">
        <f t="shared" si="27"/>
        <v>200</v>
      </c>
      <c r="H67" s="45">
        <f t="shared" si="27"/>
        <v>200</v>
      </c>
      <c r="I67" s="45">
        <f t="shared" si="27"/>
        <v>200</v>
      </c>
      <c r="J67" s="45">
        <f t="shared" si="27"/>
        <v>200</v>
      </c>
      <c r="K67" s="45">
        <f t="shared" si="27"/>
        <v>200</v>
      </c>
      <c r="L67" s="45">
        <f t="shared" si="27"/>
        <v>200</v>
      </c>
      <c r="M67" s="45">
        <f t="shared" si="27"/>
        <v>200</v>
      </c>
      <c r="N67" s="45">
        <f t="shared" si="27"/>
        <v>200</v>
      </c>
      <c r="O67" s="45">
        <f t="shared" si="27"/>
        <v>200</v>
      </c>
      <c r="P67" s="45">
        <f t="shared" si="27"/>
        <v>200</v>
      </c>
      <c r="Q67" s="45">
        <f t="shared" si="27"/>
        <v>200</v>
      </c>
      <c r="R67" s="45">
        <f t="shared" si="27"/>
        <v>200</v>
      </c>
      <c r="S67" s="45">
        <f t="shared" si="27"/>
        <v>200</v>
      </c>
      <c r="T67" s="45">
        <f t="shared" si="27"/>
        <v>200</v>
      </c>
      <c r="U67" s="45">
        <f t="shared" si="27"/>
        <v>200</v>
      </c>
      <c r="V67" s="45">
        <f t="shared" si="27"/>
        <v>200</v>
      </c>
      <c r="W67" s="45">
        <f t="shared" si="27"/>
        <v>200</v>
      </c>
      <c r="X67" s="45">
        <f t="shared" si="27"/>
        <v>200</v>
      </c>
      <c r="Y67" s="45">
        <f t="shared" si="27"/>
        <v>200</v>
      </c>
      <c r="Z67" s="45">
        <f t="shared" si="27"/>
        <v>200</v>
      </c>
      <c r="AA67" s="45">
        <f t="shared" si="27"/>
        <v>200</v>
      </c>
      <c r="AB67" s="45">
        <f t="shared" si="27"/>
        <v>200</v>
      </c>
      <c r="AC67" s="45">
        <f t="shared" si="27"/>
        <v>200</v>
      </c>
      <c r="AD67" s="45">
        <f t="shared" si="27"/>
        <v>200</v>
      </c>
      <c r="AE67" s="45">
        <f t="shared" si="27"/>
        <v>200</v>
      </c>
      <c r="AF67" s="45">
        <f t="shared" si="27"/>
        <v>200</v>
      </c>
      <c r="AG67" s="45">
        <f t="shared" si="27"/>
        <v>200</v>
      </c>
      <c r="AH67" s="45">
        <f t="shared" si="27"/>
        <v>200</v>
      </c>
      <c r="AI67" s="45">
        <f t="shared" si="27"/>
        <v>200</v>
      </c>
      <c r="AJ67" s="45">
        <f t="shared" si="27"/>
        <v>200</v>
      </c>
      <c r="AK67" s="45">
        <f t="shared" si="27"/>
        <v>200</v>
      </c>
      <c r="AL67" s="45">
        <f t="shared" si="27"/>
        <v>200</v>
      </c>
      <c r="AM67" s="45">
        <f t="shared" si="27"/>
        <v>200</v>
      </c>
      <c r="AN67" s="45">
        <f t="shared" si="27"/>
        <v>200</v>
      </c>
      <c r="AO67" s="45">
        <f t="shared" si="27"/>
        <v>200</v>
      </c>
      <c r="AP67" s="45">
        <f t="shared" si="27"/>
        <v>200</v>
      </c>
      <c r="AQ67" s="45">
        <f t="shared" si="27"/>
        <v>200</v>
      </c>
      <c r="AR67" s="45">
        <f t="shared" si="27"/>
        <v>200</v>
      </c>
      <c r="AS67" s="45">
        <f t="shared" si="27"/>
        <v>200</v>
      </c>
      <c r="AT67" s="45">
        <f t="shared" si="27"/>
        <v>200</v>
      </c>
      <c r="AU67" s="45">
        <f t="shared" si="27"/>
        <v>200</v>
      </c>
      <c r="AV67" s="45">
        <f t="shared" si="27"/>
        <v>200</v>
      </c>
      <c r="AW67" s="45">
        <f t="shared" si="27"/>
        <v>200</v>
      </c>
      <c r="AX67" s="45">
        <f t="shared" si="27"/>
        <v>200</v>
      </c>
    </row>
    <row r="69" spans="1:50" x14ac:dyDescent="0.25">
      <c r="A69" s="28" t="s">
        <v>215</v>
      </c>
      <c r="B69" s="28"/>
      <c r="C69" s="39">
        <f>+C3</f>
        <v>42005</v>
      </c>
      <c r="D69" s="39">
        <f t="shared" ref="D69:AX69" si="28">+D3</f>
        <v>42036</v>
      </c>
      <c r="E69" s="39">
        <f t="shared" si="28"/>
        <v>42064</v>
      </c>
      <c r="F69" s="39">
        <f t="shared" si="28"/>
        <v>42095</v>
      </c>
      <c r="G69" s="39">
        <f t="shared" si="28"/>
        <v>42125</v>
      </c>
      <c r="H69" s="39">
        <f t="shared" si="28"/>
        <v>42156</v>
      </c>
      <c r="I69" s="39">
        <f t="shared" si="28"/>
        <v>42186</v>
      </c>
      <c r="J69" s="39">
        <f t="shared" si="28"/>
        <v>42217</v>
      </c>
      <c r="K69" s="39">
        <f t="shared" si="28"/>
        <v>42248</v>
      </c>
      <c r="L69" s="39">
        <f t="shared" si="28"/>
        <v>42278</v>
      </c>
      <c r="M69" s="39">
        <f t="shared" si="28"/>
        <v>42309</v>
      </c>
      <c r="N69" s="39">
        <f t="shared" si="28"/>
        <v>42339</v>
      </c>
      <c r="O69" s="39">
        <f t="shared" si="28"/>
        <v>42370</v>
      </c>
      <c r="P69" s="39">
        <f t="shared" si="28"/>
        <v>42401</v>
      </c>
      <c r="Q69" s="39">
        <f t="shared" si="28"/>
        <v>42430</v>
      </c>
      <c r="R69" s="39">
        <f t="shared" si="28"/>
        <v>42461</v>
      </c>
      <c r="S69" s="39">
        <f t="shared" si="28"/>
        <v>42491</v>
      </c>
      <c r="T69" s="39">
        <f t="shared" si="28"/>
        <v>42522</v>
      </c>
      <c r="U69" s="39">
        <f t="shared" si="28"/>
        <v>42552</v>
      </c>
      <c r="V69" s="39">
        <f t="shared" si="28"/>
        <v>42583</v>
      </c>
      <c r="W69" s="39">
        <f t="shared" si="28"/>
        <v>42614</v>
      </c>
      <c r="X69" s="39">
        <f t="shared" si="28"/>
        <v>42644</v>
      </c>
      <c r="Y69" s="39">
        <f t="shared" si="28"/>
        <v>42675</v>
      </c>
      <c r="Z69" s="39">
        <f t="shared" si="28"/>
        <v>42705</v>
      </c>
      <c r="AA69" s="39">
        <f t="shared" si="28"/>
        <v>42736</v>
      </c>
      <c r="AB69" s="39">
        <f t="shared" si="28"/>
        <v>42767</v>
      </c>
      <c r="AC69" s="39">
        <f t="shared" si="28"/>
        <v>42795</v>
      </c>
      <c r="AD69" s="39">
        <f t="shared" si="28"/>
        <v>42826</v>
      </c>
      <c r="AE69" s="39">
        <f t="shared" si="28"/>
        <v>42856</v>
      </c>
      <c r="AF69" s="39">
        <f t="shared" si="28"/>
        <v>42887</v>
      </c>
      <c r="AG69" s="39">
        <f t="shared" si="28"/>
        <v>42917</v>
      </c>
      <c r="AH69" s="39">
        <f t="shared" si="28"/>
        <v>42948</v>
      </c>
      <c r="AI69" s="39">
        <f t="shared" si="28"/>
        <v>42979</v>
      </c>
      <c r="AJ69" s="39">
        <f t="shared" si="28"/>
        <v>43009</v>
      </c>
      <c r="AK69" s="39">
        <f t="shared" si="28"/>
        <v>43040</v>
      </c>
      <c r="AL69" s="39">
        <f t="shared" si="28"/>
        <v>43070</v>
      </c>
      <c r="AM69" s="39">
        <f t="shared" si="28"/>
        <v>43101</v>
      </c>
      <c r="AN69" s="39">
        <f t="shared" si="28"/>
        <v>43132</v>
      </c>
      <c r="AO69" s="39">
        <f t="shared" si="28"/>
        <v>43160</v>
      </c>
      <c r="AP69" s="39">
        <f t="shared" si="28"/>
        <v>43191</v>
      </c>
      <c r="AQ69" s="39">
        <f t="shared" si="28"/>
        <v>43221</v>
      </c>
      <c r="AR69" s="39">
        <f t="shared" si="28"/>
        <v>43252</v>
      </c>
      <c r="AS69" s="39">
        <f t="shared" si="28"/>
        <v>43282</v>
      </c>
      <c r="AT69" s="39">
        <f t="shared" si="28"/>
        <v>43313</v>
      </c>
      <c r="AU69" s="39">
        <f t="shared" si="28"/>
        <v>43344</v>
      </c>
      <c r="AV69" s="39">
        <f t="shared" si="28"/>
        <v>43374</v>
      </c>
      <c r="AW69" s="39">
        <f t="shared" si="28"/>
        <v>43405</v>
      </c>
      <c r="AX69" s="39">
        <f t="shared" si="28"/>
        <v>43435</v>
      </c>
    </row>
    <row r="70" spans="1:50" x14ac:dyDescent="0.25">
      <c r="A70" t="str">
        <f>+A4</f>
        <v>Prodotto 1</v>
      </c>
      <c r="C70" s="45">
        <f>+C26+C48</f>
        <v>200</v>
      </c>
      <c r="D70" s="45">
        <f>+D26+D48-C48</f>
        <v>100</v>
      </c>
      <c r="E70" s="45">
        <f t="shared" ref="E70:G70" si="29">+E26+E48-D48</f>
        <v>100</v>
      </c>
      <c r="F70" s="45">
        <f t="shared" si="29"/>
        <v>100</v>
      </c>
      <c r="G70" s="45">
        <f t="shared" si="29"/>
        <v>100</v>
      </c>
      <c r="H70" s="45">
        <f t="shared" ref="H70:AF70" si="30">+H26+H48-G48</f>
        <v>100</v>
      </c>
      <c r="I70" s="45">
        <f t="shared" si="30"/>
        <v>100</v>
      </c>
      <c r="J70" s="45">
        <f t="shared" si="30"/>
        <v>100</v>
      </c>
      <c r="K70" s="45">
        <f t="shared" si="30"/>
        <v>100</v>
      </c>
      <c r="L70" s="45">
        <f t="shared" si="30"/>
        <v>100</v>
      </c>
      <c r="M70" s="45">
        <f t="shared" si="30"/>
        <v>100</v>
      </c>
      <c r="N70" s="45">
        <f t="shared" si="30"/>
        <v>100</v>
      </c>
      <c r="O70" s="45">
        <f t="shared" si="30"/>
        <v>100</v>
      </c>
      <c r="P70" s="45">
        <f t="shared" si="30"/>
        <v>100</v>
      </c>
      <c r="Q70" s="45">
        <f t="shared" si="30"/>
        <v>100</v>
      </c>
      <c r="R70" s="45">
        <f t="shared" si="30"/>
        <v>100</v>
      </c>
      <c r="S70" s="45">
        <f t="shared" si="30"/>
        <v>100</v>
      </c>
      <c r="T70" s="45">
        <f t="shared" si="30"/>
        <v>100</v>
      </c>
      <c r="U70" s="45">
        <f t="shared" si="30"/>
        <v>100</v>
      </c>
      <c r="V70" s="45">
        <f t="shared" si="30"/>
        <v>100</v>
      </c>
      <c r="W70" s="45">
        <f t="shared" si="30"/>
        <v>100</v>
      </c>
      <c r="X70" s="45">
        <f t="shared" si="30"/>
        <v>100</v>
      </c>
      <c r="Y70" s="45">
        <f t="shared" si="30"/>
        <v>100</v>
      </c>
      <c r="Z70" s="45">
        <f t="shared" si="30"/>
        <v>100</v>
      </c>
      <c r="AA70" s="45">
        <f t="shared" si="30"/>
        <v>100</v>
      </c>
      <c r="AB70" s="45">
        <f t="shared" si="30"/>
        <v>100</v>
      </c>
      <c r="AC70" s="45">
        <f t="shared" si="30"/>
        <v>100</v>
      </c>
      <c r="AD70" s="45">
        <f t="shared" si="30"/>
        <v>100</v>
      </c>
      <c r="AE70" s="45">
        <f t="shared" si="30"/>
        <v>100</v>
      </c>
      <c r="AF70" s="45">
        <f t="shared" si="30"/>
        <v>100</v>
      </c>
      <c r="AG70" s="45">
        <f>+AG26+AG48-AF48</f>
        <v>100</v>
      </c>
      <c r="AH70" s="45">
        <f t="shared" ref="AH70:AX70" si="31">+AH26+AH48-AG48</f>
        <v>100</v>
      </c>
      <c r="AI70" s="45">
        <f t="shared" si="31"/>
        <v>100</v>
      </c>
      <c r="AJ70" s="45">
        <f t="shared" si="31"/>
        <v>100</v>
      </c>
      <c r="AK70" s="45">
        <f t="shared" si="31"/>
        <v>100</v>
      </c>
      <c r="AL70" s="45">
        <f t="shared" si="31"/>
        <v>100</v>
      </c>
      <c r="AM70" s="45">
        <f t="shared" si="31"/>
        <v>100</v>
      </c>
      <c r="AN70" s="45">
        <f t="shared" si="31"/>
        <v>100</v>
      </c>
      <c r="AO70" s="45">
        <f t="shared" si="31"/>
        <v>100</v>
      </c>
      <c r="AP70" s="45">
        <f t="shared" si="31"/>
        <v>100</v>
      </c>
      <c r="AQ70" s="45">
        <f t="shared" si="31"/>
        <v>100</v>
      </c>
      <c r="AR70" s="45">
        <f t="shared" si="31"/>
        <v>100</v>
      </c>
      <c r="AS70" s="45">
        <f t="shared" si="31"/>
        <v>100</v>
      </c>
      <c r="AT70" s="45">
        <f t="shared" si="31"/>
        <v>100</v>
      </c>
      <c r="AU70" s="45">
        <f t="shared" si="31"/>
        <v>100</v>
      </c>
      <c r="AV70" s="45">
        <f t="shared" si="31"/>
        <v>100</v>
      </c>
      <c r="AW70" s="45">
        <f t="shared" si="31"/>
        <v>100</v>
      </c>
      <c r="AX70" s="45">
        <f t="shared" si="31"/>
        <v>100</v>
      </c>
    </row>
    <row r="71" spans="1:50" x14ac:dyDescent="0.25">
      <c r="A71" t="str">
        <f t="shared" ref="A71:A89" si="32">+A5</f>
        <v>Prodotto 2</v>
      </c>
      <c r="C71" s="45">
        <f t="shared" ref="C71:C89" si="33">+C27+C49</f>
        <v>300</v>
      </c>
      <c r="D71" s="45">
        <f t="shared" ref="D71:F89" si="34">+D27+D49-C49</f>
        <v>100</v>
      </c>
      <c r="E71" s="45">
        <f t="shared" si="34"/>
        <v>100</v>
      </c>
      <c r="F71" s="45">
        <f t="shared" si="34"/>
        <v>100</v>
      </c>
      <c r="G71" s="45">
        <f t="shared" ref="G71:AI71" si="35">+G27+G49-F49</f>
        <v>100</v>
      </c>
      <c r="H71" s="45">
        <f t="shared" si="35"/>
        <v>100</v>
      </c>
      <c r="I71" s="45">
        <f t="shared" si="35"/>
        <v>100</v>
      </c>
      <c r="J71" s="45">
        <f t="shared" si="35"/>
        <v>100</v>
      </c>
      <c r="K71" s="45">
        <f t="shared" si="35"/>
        <v>100</v>
      </c>
      <c r="L71" s="45">
        <f t="shared" si="35"/>
        <v>100</v>
      </c>
      <c r="M71" s="45">
        <f t="shared" si="35"/>
        <v>100</v>
      </c>
      <c r="N71" s="45">
        <f t="shared" si="35"/>
        <v>100</v>
      </c>
      <c r="O71" s="45">
        <f t="shared" si="35"/>
        <v>100</v>
      </c>
      <c r="P71" s="45">
        <f t="shared" si="35"/>
        <v>100</v>
      </c>
      <c r="Q71" s="45">
        <f t="shared" si="35"/>
        <v>100</v>
      </c>
      <c r="R71" s="45">
        <f t="shared" si="35"/>
        <v>100</v>
      </c>
      <c r="S71" s="45">
        <f t="shared" si="35"/>
        <v>100</v>
      </c>
      <c r="T71" s="45">
        <f t="shared" si="35"/>
        <v>100</v>
      </c>
      <c r="U71" s="45">
        <f t="shared" si="35"/>
        <v>100</v>
      </c>
      <c r="V71" s="45">
        <f t="shared" si="35"/>
        <v>100</v>
      </c>
      <c r="W71" s="45">
        <f t="shared" si="35"/>
        <v>100</v>
      </c>
      <c r="X71" s="45">
        <f t="shared" si="35"/>
        <v>100</v>
      </c>
      <c r="Y71" s="45">
        <f t="shared" si="35"/>
        <v>100</v>
      </c>
      <c r="Z71" s="45">
        <f t="shared" si="35"/>
        <v>100</v>
      </c>
      <c r="AA71" s="45">
        <f t="shared" si="35"/>
        <v>100</v>
      </c>
      <c r="AB71" s="45">
        <f t="shared" si="35"/>
        <v>100</v>
      </c>
      <c r="AC71" s="45">
        <f t="shared" si="35"/>
        <v>100</v>
      </c>
      <c r="AD71" s="45">
        <f t="shared" si="35"/>
        <v>100</v>
      </c>
      <c r="AE71" s="45">
        <f t="shared" si="35"/>
        <v>100</v>
      </c>
      <c r="AF71" s="45">
        <f t="shared" si="35"/>
        <v>100</v>
      </c>
      <c r="AG71" s="45">
        <f t="shared" si="35"/>
        <v>100</v>
      </c>
      <c r="AH71" s="45">
        <f t="shared" si="35"/>
        <v>100</v>
      </c>
      <c r="AI71" s="45">
        <f t="shared" si="35"/>
        <v>100</v>
      </c>
      <c r="AJ71" s="45">
        <f t="shared" ref="AJ71:AX71" si="36">+AJ27+AJ49-AI49</f>
        <v>100</v>
      </c>
      <c r="AK71" s="45">
        <f t="shared" si="36"/>
        <v>100</v>
      </c>
      <c r="AL71" s="45">
        <f t="shared" si="36"/>
        <v>100</v>
      </c>
      <c r="AM71" s="45">
        <f t="shared" si="36"/>
        <v>100</v>
      </c>
      <c r="AN71" s="45">
        <f t="shared" si="36"/>
        <v>100</v>
      </c>
      <c r="AO71" s="45">
        <f t="shared" si="36"/>
        <v>100</v>
      </c>
      <c r="AP71" s="45">
        <f t="shared" si="36"/>
        <v>100</v>
      </c>
      <c r="AQ71" s="45">
        <f t="shared" si="36"/>
        <v>100</v>
      </c>
      <c r="AR71" s="45">
        <f t="shared" si="36"/>
        <v>100</v>
      </c>
      <c r="AS71" s="45">
        <f t="shared" si="36"/>
        <v>100</v>
      </c>
      <c r="AT71" s="45">
        <f t="shared" si="36"/>
        <v>100</v>
      </c>
      <c r="AU71" s="45">
        <f t="shared" si="36"/>
        <v>100</v>
      </c>
      <c r="AV71" s="45">
        <f t="shared" si="36"/>
        <v>100</v>
      </c>
      <c r="AW71" s="45">
        <f t="shared" si="36"/>
        <v>100</v>
      </c>
      <c r="AX71" s="45">
        <f t="shared" si="36"/>
        <v>100</v>
      </c>
    </row>
    <row r="72" spans="1:50" x14ac:dyDescent="0.25">
      <c r="A72" t="str">
        <f t="shared" si="32"/>
        <v>Prodotto 3</v>
      </c>
      <c r="C72" s="45">
        <f t="shared" si="33"/>
        <v>300</v>
      </c>
      <c r="D72" s="45">
        <f t="shared" si="34"/>
        <v>100</v>
      </c>
      <c r="E72" s="45">
        <f t="shared" si="34"/>
        <v>100</v>
      </c>
      <c r="F72" s="45">
        <f t="shared" si="34"/>
        <v>100</v>
      </c>
      <c r="G72" s="45">
        <f t="shared" ref="G72:AI72" si="37">+G28+G50-F50</f>
        <v>100</v>
      </c>
      <c r="H72" s="45">
        <f t="shared" si="37"/>
        <v>100</v>
      </c>
      <c r="I72" s="45">
        <f t="shared" si="37"/>
        <v>100</v>
      </c>
      <c r="J72" s="45">
        <f t="shared" si="37"/>
        <v>100</v>
      </c>
      <c r="K72" s="45">
        <f t="shared" si="37"/>
        <v>100</v>
      </c>
      <c r="L72" s="45">
        <f t="shared" si="37"/>
        <v>100</v>
      </c>
      <c r="M72" s="45">
        <f t="shared" si="37"/>
        <v>100</v>
      </c>
      <c r="N72" s="45">
        <f t="shared" si="37"/>
        <v>100</v>
      </c>
      <c r="O72" s="45">
        <f t="shared" si="37"/>
        <v>100</v>
      </c>
      <c r="P72" s="45">
        <f t="shared" si="37"/>
        <v>100</v>
      </c>
      <c r="Q72" s="45">
        <f t="shared" si="37"/>
        <v>100</v>
      </c>
      <c r="R72" s="45">
        <f t="shared" si="37"/>
        <v>100</v>
      </c>
      <c r="S72" s="45">
        <f t="shared" si="37"/>
        <v>100</v>
      </c>
      <c r="T72" s="45">
        <f t="shared" si="37"/>
        <v>100</v>
      </c>
      <c r="U72" s="45">
        <f t="shared" si="37"/>
        <v>100</v>
      </c>
      <c r="V72" s="45">
        <f t="shared" si="37"/>
        <v>100</v>
      </c>
      <c r="W72" s="45">
        <f t="shared" si="37"/>
        <v>100</v>
      </c>
      <c r="X72" s="45">
        <f t="shared" si="37"/>
        <v>100</v>
      </c>
      <c r="Y72" s="45">
        <f t="shared" si="37"/>
        <v>100</v>
      </c>
      <c r="Z72" s="45">
        <f t="shared" si="37"/>
        <v>100</v>
      </c>
      <c r="AA72" s="45">
        <f t="shared" si="37"/>
        <v>100</v>
      </c>
      <c r="AB72" s="45">
        <f t="shared" si="37"/>
        <v>100</v>
      </c>
      <c r="AC72" s="45">
        <f t="shared" si="37"/>
        <v>100</v>
      </c>
      <c r="AD72" s="45">
        <f t="shared" si="37"/>
        <v>100</v>
      </c>
      <c r="AE72" s="45">
        <f t="shared" si="37"/>
        <v>100</v>
      </c>
      <c r="AF72" s="45">
        <f t="shared" si="37"/>
        <v>100</v>
      </c>
      <c r="AG72" s="45">
        <f t="shared" si="37"/>
        <v>100</v>
      </c>
      <c r="AH72" s="45">
        <f t="shared" si="37"/>
        <v>100</v>
      </c>
      <c r="AI72" s="45">
        <f t="shared" si="37"/>
        <v>100</v>
      </c>
      <c r="AJ72" s="45">
        <f t="shared" ref="AJ72:AX72" si="38">+AJ28+AJ50-AI50</f>
        <v>100</v>
      </c>
      <c r="AK72" s="45">
        <f t="shared" si="38"/>
        <v>100</v>
      </c>
      <c r="AL72" s="45">
        <f t="shared" si="38"/>
        <v>100</v>
      </c>
      <c r="AM72" s="45">
        <f t="shared" si="38"/>
        <v>100</v>
      </c>
      <c r="AN72" s="45">
        <f t="shared" si="38"/>
        <v>100</v>
      </c>
      <c r="AO72" s="45">
        <f t="shared" si="38"/>
        <v>100</v>
      </c>
      <c r="AP72" s="45">
        <f t="shared" si="38"/>
        <v>100</v>
      </c>
      <c r="AQ72" s="45">
        <f t="shared" si="38"/>
        <v>100</v>
      </c>
      <c r="AR72" s="45">
        <f t="shared" si="38"/>
        <v>100</v>
      </c>
      <c r="AS72" s="45">
        <f t="shared" si="38"/>
        <v>100</v>
      </c>
      <c r="AT72" s="45">
        <f t="shared" si="38"/>
        <v>100</v>
      </c>
      <c r="AU72" s="45">
        <f t="shared" si="38"/>
        <v>100</v>
      </c>
      <c r="AV72" s="45">
        <f t="shared" si="38"/>
        <v>100</v>
      </c>
      <c r="AW72" s="45">
        <f t="shared" si="38"/>
        <v>100</v>
      </c>
      <c r="AX72" s="45">
        <f t="shared" si="38"/>
        <v>100</v>
      </c>
    </row>
    <row r="73" spans="1:50" x14ac:dyDescent="0.25">
      <c r="A73" t="str">
        <f t="shared" si="32"/>
        <v>Prodotto 4</v>
      </c>
      <c r="C73" s="45">
        <f t="shared" si="33"/>
        <v>300</v>
      </c>
      <c r="D73" s="45">
        <f t="shared" si="34"/>
        <v>100</v>
      </c>
      <c r="E73" s="45">
        <f t="shared" si="34"/>
        <v>100</v>
      </c>
      <c r="F73" s="45">
        <f t="shared" si="34"/>
        <v>100</v>
      </c>
      <c r="G73" s="45">
        <f t="shared" ref="G73:AI73" si="39">+G29+G51-F51</f>
        <v>100</v>
      </c>
      <c r="H73" s="45">
        <f t="shared" si="39"/>
        <v>100</v>
      </c>
      <c r="I73" s="45">
        <f t="shared" si="39"/>
        <v>100</v>
      </c>
      <c r="J73" s="45">
        <f t="shared" si="39"/>
        <v>100</v>
      </c>
      <c r="K73" s="45">
        <f t="shared" si="39"/>
        <v>100</v>
      </c>
      <c r="L73" s="45">
        <f t="shared" si="39"/>
        <v>100</v>
      </c>
      <c r="M73" s="45">
        <f t="shared" si="39"/>
        <v>100</v>
      </c>
      <c r="N73" s="45">
        <f t="shared" si="39"/>
        <v>100</v>
      </c>
      <c r="O73" s="45">
        <f t="shared" si="39"/>
        <v>100</v>
      </c>
      <c r="P73" s="45">
        <f t="shared" si="39"/>
        <v>100</v>
      </c>
      <c r="Q73" s="45">
        <f t="shared" si="39"/>
        <v>100</v>
      </c>
      <c r="R73" s="45">
        <f t="shared" si="39"/>
        <v>100</v>
      </c>
      <c r="S73" s="45">
        <f t="shared" si="39"/>
        <v>100</v>
      </c>
      <c r="T73" s="45">
        <f t="shared" si="39"/>
        <v>100</v>
      </c>
      <c r="U73" s="45">
        <f t="shared" si="39"/>
        <v>100</v>
      </c>
      <c r="V73" s="45">
        <f t="shared" si="39"/>
        <v>100</v>
      </c>
      <c r="W73" s="45">
        <f t="shared" si="39"/>
        <v>100</v>
      </c>
      <c r="X73" s="45">
        <f t="shared" si="39"/>
        <v>100</v>
      </c>
      <c r="Y73" s="45">
        <f t="shared" si="39"/>
        <v>100</v>
      </c>
      <c r="Z73" s="45">
        <f t="shared" si="39"/>
        <v>100</v>
      </c>
      <c r="AA73" s="45">
        <f t="shared" si="39"/>
        <v>100</v>
      </c>
      <c r="AB73" s="45">
        <f t="shared" si="39"/>
        <v>100</v>
      </c>
      <c r="AC73" s="45">
        <f t="shared" si="39"/>
        <v>100</v>
      </c>
      <c r="AD73" s="45">
        <f t="shared" si="39"/>
        <v>100</v>
      </c>
      <c r="AE73" s="45">
        <f t="shared" si="39"/>
        <v>100</v>
      </c>
      <c r="AF73" s="45">
        <f t="shared" si="39"/>
        <v>100</v>
      </c>
      <c r="AG73" s="45">
        <f t="shared" si="39"/>
        <v>100</v>
      </c>
      <c r="AH73" s="45">
        <f t="shared" si="39"/>
        <v>100</v>
      </c>
      <c r="AI73" s="45">
        <f t="shared" si="39"/>
        <v>100</v>
      </c>
      <c r="AJ73" s="45">
        <f t="shared" ref="AJ73:AX73" si="40">+AJ29+AJ51-AI51</f>
        <v>100</v>
      </c>
      <c r="AK73" s="45">
        <f t="shared" si="40"/>
        <v>100</v>
      </c>
      <c r="AL73" s="45">
        <f t="shared" si="40"/>
        <v>100</v>
      </c>
      <c r="AM73" s="45">
        <f t="shared" si="40"/>
        <v>100</v>
      </c>
      <c r="AN73" s="45">
        <f t="shared" si="40"/>
        <v>100</v>
      </c>
      <c r="AO73" s="45">
        <f t="shared" si="40"/>
        <v>100</v>
      </c>
      <c r="AP73" s="45">
        <f t="shared" si="40"/>
        <v>100</v>
      </c>
      <c r="AQ73" s="45">
        <f t="shared" si="40"/>
        <v>100</v>
      </c>
      <c r="AR73" s="45">
        <f t="shared" si="40"/>
        <v>100</v>
      </c>
      <c r="AS73" s="45">
        <f t="shared" si="40"/>
        <v>100</v>
      </c>
      <c r="AT73" s="45">
        <f t="shared" si="40"/>
        <v>100</v>
      </c>
      <c r="AU73" s="45">
        <f t="shared" si="40"/>
        <v>100</v>
      </c>
      <c r="AV73" s="45">
        <f t="shared" si="40"/>
        <v>100</v>
      </c>
      <c r="AW73" s="45">
        <f t="shared" si="40"/>
        <v>100</v>
      </c>
      <c r="AX73" s="45">
        <f t="shared" si="40"/>
        <v>100</v>
      </c>
    </row>
    <row r="74" spans="1:50" x14ac:dyDescent="0.25">
      <c r="A74" t="str">
        <f t="shared" si="32"/>
        <v>Prodotto 5</v>
      </c>
      <c r="C74" s="45">
        <f t="shared" si="33"/>
        <v>300</v>
      </c>
      <c r="D74" s="45">
        <f t="shared" si="34"/>
        <v>100</v>
      </c>
      <c r="E74" s="45">
        <f t="shared" si="34"/>
        <v>100</v>
      </c>
      <c r="F74" s="45">
        <f t="shared" si="34"/>
        <v>100</v>
      </c>
      <c r="G74" s="45">
        <f t="shared" ref="G74:AI74" si="41">+G30+G52-F52</f>
        <v>100</v>
      </c>
      <c r="H74" s="45">
        <f t="shared" si="41"/>
        <v>100</v>
      </c>
      <c r="I74" s="45">
        <f t="shared" si="41"/>
        <v>100</v>
      </c>
      <c r="J74" s="45">
        <f t="shared" si="41"/>
        <v>100</v>
      </c>
      <c r="K74" s="45">
        <f t="shared" si="41"/>
        <v>100</v>
      </c>
      <c r="L74" s="45">
        <f t="shared" si="41"/>
        <v>100</v>
      </c>
      <c r="M74" s="45">
        <f t="shared" si="41"/>
        <v>100</v>
      </c>
      <c r="N74" s="45">
        <f t="shared" si="41"/>
        <v>100</v>
      </c>
      <c r="O74" s="45">
        <f t="shared" si="41"/>
        <v>100</v>
      </c>
      <c r="P74" s="45">
        <f t="shared" si="41"/>
        <v>100</v>
      </c>
      <c r="Q74" s="45">
        <f t="shared" si="41"/>
        <v>100</v>
      </c>
      <c r="R74" s="45">
        <f t="shared" si="41"/>
        <v>100</v>
      </c>
      <c r="S74" s="45">
        <f t="shared" si="41"/>
        <v>100</v>
      </c>
      <c r="T74" s="45">
        <f t="shared" si="41"/>
        <v>100</v>
      </c>
      <c r="U74" s="45">
        <f t="shared" si="41"/>
        <v>100</v>
      </c>
      <c r="V74" s="45">
        <f t="shared" si="41"/>
        <v>100</v>
      </c>
      <c r="W74" s="45">
        <f t="shared" si="41"/>
        <v>100</v>
      </c>
      <c r="X74" s="45">
        <f t="shared" si="41"/>
        <v>100</v>
      </c>
      <c r="Y74" s="45">
        <f t="shared" si="41"/>
        <v>100</v>
      </c>
      <c r="Z74" s="45">
        <f t="shared" si="41"/>
        <v>100</v>
      </c>
      <c r="AA74" s="45">
        <f t="shared" si="41"/>
        <v>100</v>
      </c>
      <c r="AB74" s="45">
        <f t="shared" si="41"/>
        <v>100</v>
      </c>
      <c r="AC74" s="45">
        <f t="shared" si="41"/>
        <v>100</v>
      </c>
      <c r="AD74" s="45">
        <f t="shared" si="41"/>
        <v>100</v>
      </c>
      <c r="AE74" s="45">
        <f t="shared" si="41"/>
        <v>100</v>
      </c>
      <c r="AF74" s="45">
        <f t="shared" si="41"/>
        <v>100</v>
      </c>
      <c r="AG74" s="45">
        <f t="shared" si="41"/>
        <v>100</v>
      </c>
      <c r="AH74" s="45">
        <f t="shared" si="41"/>
        <v>100</v>
      </c>
      <c r="AI74" s="45">
        <f t="shared" si="41"/>
        <v>100</v>
      </c>
      <c r="AJ74" s="45">
        <f t="shared" ref="AJ74:AX74" si="42">+AJ30+AJ52-AI52</f>
        <v>100</v>
      </c>
      <c r="AK74" s="45">
        <f t="shared" si="42"/>
        <v>100</v>
      </c>
      <c r="AL74" s="45">
        <f t="shared" si="42"/>
        <v>100</v>
      </c>
      <c r="AM74" s="45">
        <f t="shared" si="42"/>
        <v>100</v>
      </c>
      <c r="AN74" s="45">
        <f t="shared" si="42"/>
        <v>100</v>
      </c>
      <c r="AO74" s="45">
        <f t="shared" si="42"/>
        <v>100</v>
      </c>
      <c r="AP74" s="45">
        <f t="shared" si="42"/>
        <v>100</v>
      </c>
      <c r="AQ74" s="45">
        <f t="shared" si="42"/>
        <v>100</v>
      </c>
      <c r="AR74" s="45">
        <f t="shared" si="42"/>
        <v>100</v>
      </c>
      <c r="AS74" s="45">
        <f t="shared" si="42"/>
        <v>100</v>
      </c>
      <c r="AT74" s="45">
        <f t="shared" si="42"/>
        <v>100</v>
      </c>
      <c r="AU74" s="45">
        <f t="shared" si="42"/>
        <v>100</v>
      </c>
      <c r="AV74" s="45">
        <f t="shared" si="42"/>
        <v>100</v>
      </c>
      <c r="AW74" s="45">
        <f t="shared" si="42"/>
        <v>100</v>
      </c>
      <c r="AX74" s="45">
        <f t="shared" si="42"/>
        <v>100</v>
      </c>
    </row>
    <row r="75" spans="1:50" x14ac:dyDescent="0.25">
      <c r="A75" t="str">
        <f t="shared" si="32"/>
        <v>Prodotto 6</v>
      </c>
      <c r="C75" s="45">
        <f t="shared" si="33"/>
        <v>300</v>
      </c>
      <c r="D75" s="45">
        <f t="shared" si="34"/>
        <v>400</v>
      </c>
      <c r="E75" s="45">
        <f t="shared" si="34"/>
        <v>-100</v>
      </c>
      <c r="F75" s="45">
        <f t="shared" si="34"/>
        <v>100</v>
      </c>
      <c r="G75" s="45">
        <f t="shared" ref="G75:AI75" si="43">+G31+G53-F53</f>
        <v>100</v>
      </c>
      <c r="H75" s="45">
        <f t="shared" si="43"/>
        <v>100</v>
      </c>
      <c r="I75" s="45">
        <f t="shared" si="43"/>
        <v>100</v>
      </c>
      <c r="J75" s="45">
        <f t="shared" si="43"/>
        <v>100</v>
      </c>
      <c r="K75" s="45">
        <f t="shared" si="43"/>
        <v>100</v>
      </c>
      <c r="L75" s="45">
        <f t="shared" si="43"/>
        <v>100</v>
      </c>
      <c r="M75" s="45">
        <f t="shared" si="43"/>
        <v>100</v>
      </c>
      <c r="N75" s="45">
        <f t="shared" si="43"/>
        <v>100</v>
      </c>
      <c r="O75" s="45">
        <f t="shared" si="43"/>
        <v>100</v>
      </c>
      <c r="P75" s="45">
        <f t="shared" si="43"/>
        <v>100</v>
      </c>
      <c r="Q75" s="45">
        <f t="shared" si="43"/>
        <v>100</v>
      </c>
      <c r="R75" s="45">
        <f t="shared" si="43"/>
        <v>100</v>
      </c>
      <c r="S75" s="45">
        <f t="shared" si="43"/>
        <v>100</v>
      </c>
      <c r="T75" s="45">
        <f t="shared" si="43"/>
        <v>100</v>
      </c>
      <c r="U75" s="45">
        <f t="shared" si="43"/>
        <v>100</v>
      </c>
      <c r="V75" s="45">
        <f t="shared" si="43"/>
        <v>100</v>
      </c>
      <c r="W75" s="45">
        <f t="shared" si="43"/>
        <v>100</v>
      </c>
      <c r="X75" s="45">
        <f t="shared" si="43"/>
        <v>100</v>
      </c>
      <c r="Y75" s="45">
        <f t="shared" si="43"/>
        <v>100</v>
      </c>
      <c r="Z75" s="45">
        <f t="shared" si="43"/>
        <v>100</v>
      </c>
      <c r="AA75" s="45">
        <f t="shared" si="43"/>
        <v>100</v>
      </c>
      <c r="AB75" s="45">
        <f t="shared" si="43"/>
        <v>100</v>
      </c>
      <c r="AC75" s="45">
        <f t="shared" si="43"/>
        <v>100</v>
      </c>
      <c r="AD75" s="45">
        <f t="shared" si="43"/>
        <v>100</v>
      </c>
      <c r="AE75" s="45">
        <f t="shared" si="43"/>
        <v>100</v>
      </c>
      <c r="AF75" s="45">
        <f t="shared" si="43"/>
        <v>100</v>
      </c>
      <c r="AG75" s="45">
        <f t="shared" si="43"/>
        <v>100</v>
      </c>
      <c r="AH75" s="45">
        <f t="shared" si="43"/>
        <v>100</v>
      </c>
      <c r="AI75" s="45">
        <f t="shared" si="43"/>
        <v>100</v>
      </c>
      <c r="AJ75" s="45">
        <f t="shared" ref="AJ75:AX75" si="44">+AJ31+AJ53-AI53</f>
        <v>100</v>
      </c>
      <c r="AK75" s="45">
        <f t="shared" si="44"/>
        <v>100</v>
      </c>
      <c r="AL75" s="45">
        <f t="shared" si="44"/>
        <v>100</v>
      </c>
      <c r="AM75" s="45">
        <f t="shared" si="44"/>
        <v>100</v>
      </c>
      <c r="AN75" s="45">
        <f t="shared" si="44"/>
        <v>100</v>
      </c>
      <c r="AO75" s="45">
        <f t="shared" si="44"/>
        <v>100</v>
      </c>
      <c r="AP75" s="45">
        <f t="shared" si="44"/>
        <v>100</v>
      </c>
      <c r="AQ75" s="45">
        <f t="shared" si="44"/>
        <v>100</v>
      </c>
      <c r="AR75" s="45">
        <f t="shared" si="44"/>
        <v>100</v>
      </c>
      <c r="AS75" s="45">
        <f t="shared" si="44"/>
        <v>100</v>
      </c>
      <c r="AT75" s="45">
        <f t="shared" si="44"/>
        <v>100</v>
      </c>
      <c r="AU75" s="45">
        <f t="shared" si="44"/>
        <v>100</v>
      </c>
      <c r="AV75" s="45">
        <f t="shared" si="44"/>
        <v>100</v>
      </c>
      <c r="AW75" s="45">
        <f t="shared" si="44"/>
        <v>100</v>
      </c>
      <c r="AX75" s="45">
        <f t="shared" si="44"/>
        <v>100</v>
      </c>
    </row>
    <row r="76" spans="1:50" x14ac:dyDescent="0.25">
      <c r="A76" t="str">
        <f t="shared" si="32"/>
        <v>Prodotto 7</v>
      </c>
      <c r="C76" s="45">
        <f t="shared" si="33"/>
        <v>300</v>
      </c>
      <c r="D76" s="45">
        <f t="shared" si="34"/>
        <v>100</v>
      </c>
      <c r="E76" s="45">
        <f t="shared" si="34"/>
        <v>100</v>
      </c>
      <c r="F76" s="45">
        <f t="shared" si="34"/>
        <v>100</v>
      </c>
      <c r="G76" s="45">
        <f t="shared" ref="G76:AI76" si="45">+G32+G54-F54</f>
        <v>100</v>
      </c>
      <c r="H76" s="45">
        <f t="shared" si="45"/>
        <v>100</v>
      </c>
      <c r="I76" s="45">
        <f t="shared" si="45"/>
        <v>100</v>
      </c>
      <c r="J76" s="45">
        <f t="shared" si="45"/>
        <v>100</v>
      </c>
      <c r="K76" s="45">
        <f t="shared" si="45"/>
        <v>100</v>
      </c>
      <c r="L76" s="45">
        <f t="shared" si="45"/>
        <v>100</v>
      </c>
      <c r="M76" s="45">
        <f t="shared" si="45"/>
        <v>100</v>
      </c>
      <c r="N76" s="45">
        <f t="shared" si="45"/>
        <v>100</v>
      </c>
      <c r="O76" s="45">
        <f t="shared" si="45"/>
        <v>100</v>
      </c>
      <c r="P76" s="45">
        <f t="shared" si="45"/>
        <v>100</v>
      </c>
      <c r="Q76" s="45">
        <f t="shared" si="45"/>
        <v>100</v>
      </c>
      <c r="R76" s="45">
        <f t="shared" si="45"/>
        <v>100</v>
      </c>
      <c r="S76" s="45">
        <f t="shared" si="45"/>
        <v>100</v>
      </c>
      <c r="T76" s="45">
        <f t="shared" si="45"/>
        <v>100</v>
      </c>
      <c r="U76" s="45">
        <f t="shared" si="45"/>
        <v>100</v>
      </c>
      <c r="V76" s="45">
        <f t="shared" si="45"/>
        <v>100</v>
      </c>
      <c r="W76" s="45">
        <f t="shared" si="45"/>
        <v>100</v>
      </c>
      <c r="X76" s="45">
        <f t="shared" si="45"/>
        <v>100</v>
      </c>
      <c r="Y76" s="45">
        <f t="shared" si="45"/>
        <v>100</v>
      </c>
      <c r="Z76" s="45">
        <f t="shared" si="45"/>
        <v>100</v>
      </c>
      <c r="AA76" s="45">
        <f t="shared" si="45"/>
        <v>100</v>
      </c>
      <c r="AB76" s="45">
        <f t="shared" si="45"/>
        <v>100</v>
      </c>
      <c r="AC76" s="45">
        <f t="shared" si="45"/>
        <v>100</v>
      </c>
      <c r="AD76" s="45">
        <f t="shared" si="45"/>
        <v>100</v>
      </c>
      <c r="AE76" s="45">
        <f t="shared" si="45"/>
        <v>100</v>
      </c>
      <c r="AF76" s="45">
        <f t="shared" si="45"/>
        <v>100</v>
      </c>
      <c r="AG76" s="45">
        <f t="shared" si="45"/>
        <v>100</v>
      </c>
      <c r="AH76" s="45">
        <f t="shared" si="45"/>
        <v>100</v>
      </c>
      <c r="AI76" s="45">
        <f t="shared" si="45"/>
        <v>100</v>
      </c>
      <c r="AJ76" s="45">
        <f t="shared" ref="AJ76:AX76" si="46">+AJ32+AJ54-AI54</f>
        <v>100</v>
      </c>
      <c r="AK76" s="45">
        <f t="shared" si="46"/>
        <v>100</v>
      </c>
      <c r="AL76" s="45">
        <f t="shared" si="46"/>
        <v>100</v>
      </c>
      <c r="AM76" s="45">
        <f t="shared" si="46"/>
        <v>100</v>
      </c>
      <c r="AN76" s="45">
        <f t="shared" si="46"/>
        <v>100</v>
      </c>
      <c r="AO76" s="45">
        <f t="shared" si="46"/>
        <v>100</v>
      </c>
      <c r="AP76" s="45">
        <f t="shared" si="46"/>
        <v>100</v>
      </c>
      <c r="AQ76" s="45">
        <f t="shared" si="46"/>
        <v>100</v>
      </c>
      <c r="AR76" s="45">
        <f t="shared" si="46"/>
        <v>100</v>
      </c>
      <c r="AS76" s="45">
        <f t="shared" si="46"/>
        <v>100</v>
      </c>
      <c r="AT76" s="45">
        <f t="shared" si="46"/>
        <v>100</v>
      </c>
      <c r="AU76" s="45">
        <f t="shared" si="46"/>
        <v>100</v>
      </c>
      <c r="AV76" s="45">
        <f t="shared" si="46"/>
        <v>100</v>
      </c>
      <c r="AW76" s="45">
        <f t="shared" si="46"/>
        <v>100</v>
      </c>
      <c r="AX76" s="45">
        <f t="shared" si="46"/>
        <v>100</v>
      </c>
    </row>
    <row r="77" spans="1:50" x14ac:dyDescent="0.25">
      <c r="A77" t="str">
        <f t="shared" si="32"/>
        <v>Prodotto 8</v>
      </c>
      <c r="C77" s="45">
        <f t="shared" si="33"/>
        <v>300</v>
      </c>
      <c r="D77" s="45">
        <f t="shared" si="34"/>
        <v>100</v>
      </c>
      <c r="E77" s="45">
        <f t="shared" si="34"/>
        <v>100</v>
      </c>
      <c r="F77" s="45">
        <f t="shared" si="34"/>
        <v>100</v>
      </c>
      <c r="G77" s="45">
        <f t="shared" ref="G77:AI77" si="47">+G33+G55-F55</f>
        <v>100</v>
      </c>
      <c r="H77" s="45">
        <f t="shared" si="47"/>
        <v>100</v>
      </c>
      <c r="I77" s="45">
        <f t="shared" si="47"/>
        <v>100</v>
      </c>
      <c r="J77" s="45">
        <f t="shared" si="47"/>
        <v>100</v>
      </c>
      <c r="K77" s="45">
        <f t="shared" si="47"/>
        <v>100</v>
      </c>
      <c r="L77" s="45">
        <f t="shared" si="47"/>
        <v>100</v>
      </c>
      <c r="M77" s="45">
        <f t="shared" si="47"/>
        <v>100</v>
      </c>
      <c r="N77" s="45">
        <f t="shared" si="47"/>
        <v>100</v>
      </c>
      <c r="O77" s="45">
        <f t="shared" si="47"/>
        <v>100</v>
      </c>
      <c r="P77" s="45">
        <f t="shared" si="47"/>
        <v>100</v>
      </c>
      <c r="Q77" s="45">
        <f t="shared" si="47"/>
        <v>100</v>
      </c>
      <c r="R77" s="45">
        <f t="shared" si="47"/>
        <v>100</v>
      </c>
      <c r="S77" s="45">
        <f t="shared" si="47"/>
        <v>100</v>
      </c>
      <c r="T77" s="45">
        <f t="shared" si="47"/>
        <v>100</v>
      </c>
      <c r="U77" s="45">
        <f t="shared" si="47"/>
        <v>100</v>
      </c>
      <c r="V77" s="45">
        <f t="shared" si="47"/>
        <v>100</v>
      </c>
      <c r="W77" s="45">
        <f t="shared" si="47"/>
        <v>100</v>
      </c>
      <c r="X77" s="45">
        <f t="shared" si="47"/>
        <v>100</v>
      </c>
      <c r="Y77" s="45">
        <f t="shared" si="47"/>
        <v>100</v>
      </c>
      <c r="Z77" s="45">
        <f t="shared" si="47"/>
        <v>100</v>
      </c>
      <c r="AA77" s="45">
        <f t="shared" si="47"/>
        <v>100</v>
      </c>
      <c r="AB77" s="45">
        <f t="shared" si="47"/>
        <v>100</v>
      </c>
      <c r="AC77" s="45">
        <f t="shared" si="47"/>
        <v>100</v>
      </c>
      <c r="AD77" s="45">
        <f t="shared" si="47"/>
        <v>100</v>
      </c>
      <c r="AE77" s="45">
        <f t="shared" si="47"/>
        <v>100</v>
      </c>
      <c r="AF77" s="45">
        <f t="shared" si="47"/>
        <v>100</v>
      </c>
      <c r="AG77" s="45">
        <f t="shared" si="47"/>
        <v>100</v>
      </c>
      <c r="AH77" s="45">
        <f t="shared" si="47"/>
        <v>100</v>
      </c>
      <c r="AI77" s="45">
        <f t="shared" si="47"/>
        <v>100</v>
      </c>
      <c r="AJ77" s="45">
        <f t="shared" ref="AJ77:AX77" si="48">+AJ33+AJ55-AI55</f>
        <v>100</v>
      </c>
      <c r="AK77" s="45">
        <f t="shared" si="48"/>
        <v>100</v>
      </c>
      <c r="AL77" s="45">
        <f t="shared" si="48"/>
        <v>100</v>
      </c>
      <c r="AM77" s="45">
        <f t="shared" si="48"/>
        <v>100</v>
      </c>
      <c r="AN77" s="45">
        <f t="shared" si="48"/>
        <v>100</v>
      </c>
      <c r="AO77" s="45">
        <f t="shared" si="48"/>
        <v>100</v>
      </c>
      <c r="AP77" s="45">
        <f t="shared" si="48"/>
        <v>100</v>
      </c>
      <c r="AQ77" s="45">
        <f t="shared" si="48"/>
        <v>100</v>
      </c>
      <c r="AR77" s="45">
        <f t="shared" si="48"/>
        <v>100</v>
      </c>
      <c r="AS77" s="45">
        <f t="shared" si="48"/>
        <v>100</v>
      </c>
      <c r="AT77" s="45">
        <f t="shared" si="48"/>
        <v>100</v>
      </c>
      <c r="AU77" s="45">
        <f t="shared" si="48"/>
        <v>100</v>
      </c>
      <c r="AV77" s="45">
        <f t="shared" si="48"/>
        <v>100</v>
      </c>
      <c r="AW77" s="45">
        <f t="shared" si="48"/>
        <v>100</v>
      </c>
      <c r="AX77" s="45">
        <f t="shared" si="48"/>
        <v>100</v>
      </c>
    </row>
    <row r="78" spans="1:50" x14ac:dyDescent="0.25">
      <c r="A78" t="str">
        <f t="shared" si="32"/>
        <v>Prodotto 9</v>
      </c>
      <c r="C78" s="45">
        <f t="shared" si="33"/>
        <v>300</v>
      </c>
      <c r="D78" s="45">
        <f t="shared" si="34"/>
        <v>100</v>
      </c>
      <c r="E78" s="45">
        <f t="shared" si="34"/>
        <v>100</v>
      </c>
      <c r="F78" s="45">
        <f t="shared" si="34"/>
        <v>100</v>
      </c>
      <c r="G78" s="45">
        <f t="shared" ref="G78:AI78" si="49">+G34+G56-F56</f>
        <v>100</v>
      </c>
      <c r="H78" s="45">
        <f t="shared" si="49"/>
        <v>100</v>
      </c>
      <c r="I78" s="45">
        <f t="shared" si="49"/>
        <v>100</v>
      </c>
      <c r="J78" s="45">
        <f t="shared" si="49"/>
        <v>100</v>
      </c>
      <c r="K78" s="45">
        <f t="shared" si="49"/>
        <v>100</v>
      </c>
      <c r="L78" s="45">
        <f t="shared" si="49"/>
        <v>100</v>
      </c>
      <c r="M78" s="45">
        <f t="shared" si="49"/>
        <v>100</v>
      </c>
      <c r="N78" s="45">
        <f t="shared" si="49"/>
        <v>100</v>
      </c>
      <c r="O78" s="45">
        <f t="shared" si="49"/>
        <v>100</v>
      </c>
      <c r="P78" s="45">
        <f t="shared" si="49"/>
        <v>100</v>
      </c>
      <c r="Q78" s="45">
        <f t="shared" si="49"/>
        <v>100</v>
      </c>
      <c r="R78" s="45">
        <f t="shared" si="49"/>
        <v>100</v>
      </c>
      <c r="S78" s="45">
        <f t="shared" si="49"/>
        <v>100</v>
      </c>
      <c r="T78" s="45">
        <f t="shared" si="49"/>
        <v>100</v>
      </c>
      <c r="U78" s="45">
        <f t="shared" si="49"/>
        <v>100</v>
      </c>
      <c r="V78" s="45">
        <f t="shared" si="49"/>
        <v>100</v>
      </c>
      <c r="W78" s="45">
        <f t="shared" si="49"/>
        <v>100</v>
      </c>
      <c r="X78" s="45">
        <f t="shared" si="49"/>
        <v>100</v>
      </c>
      <c r="Y78" s="45">
        <f t="shared" si="49"/>
        <v>100</v>
      </c>
      <c r="Z78" s="45">
        <f t="shared" si="49"/>
        <v>100</v>
      </c>
      <c r="AA78" s="45">
        <f t="shared" si="49"/>
        <v>100</v>
      </c>
      <c r="AB78" s="45">
        <f t="shared" si="49"/>
        <v>100</v>
      </c>
      <c r="AC78" s="45">
        <f t="shared" si="49"/>
        <v>100</v>
      </c>
      <c r="AD78" s="45">
        <f t="shared" si="49"/>
        <v>100</v>
      </c>
      <c r="AE78" s="45">
        <f t="shared" si="49"/>
        <v>100</v>
      </c>
      <c r="AF78" s="45">
        <f t="shared" si="49"/>
        <v>100</v>
      </c>
      <c r="AG78" s="45">
        <f t="shared" si="49"/>
        <v>100</v>
      </c>
      <c r="AH78" s="45">
        <f t="shared" si="49"/>
        <v>100</v>
      </c>
      <c r="AI78" s="45">
        <f t="shared" si="49"/>
        <v>100</v>
      </c>
      <c r="AJ78" s="45">
        <f t="shared" ref="AJ78:AX78" si="50">+AJ34+AJ56-AI56</f>
        <v>100</v>
      </c>
      <c r="AK78" s="45">
        <f t="shared" si="50"/>
        <v>100</v>
      </c>
      <c r="AL78" s="45">
        <f t="shared" si="50"/>
        <v>100</v>
      </c>
      <c r="AM78" s="45">
        <f t="shared" si="50"/>
        <v>100</v>
      </c>
      <c r="AN78" s="45">
        <f t="shared" si="50"/>
        <v>100</v>
      </c>
      <c r="AO78" s="45">
        <f t="shared" si="50"/>
        <v>100</v>
      </c>
      <c r="AP78" s="45">
        <f t="shared" si="50"/>
        <v>100</v>
      </c>
      <c r="AQ78" s="45">
        <f t="shared" si="50"/>
        <v>100</v>
      </c>
      <c r="AR78" s="45">
        <f t="shared" si="50"/>
        <v>100</v>
      </c>
      <c r="AS78" s="45">
        <f t="shared" si="50"/>
        <v>100</v>
      </c>
      <c r="AT78" s="45">
        <f t="shared" si="50"/>
        <v>100</v>
      </c>
      <c r="AU78" s="45">
        <f t="shared" si="50"/>
        <v>100</v>
      </c>
      <c r="AV78" s="45">
        <f t="shared" si="50"/>
        <v>100</v>
      </c>
      <c r="AW78" s="45">
        <f t="shared" si="50"/>
        <v>100</v>
      </c>
      <c r="AX78" s="45">
        <f t="shared" si="50"/>
        <v>100</v>
      </c>
    </row>
    <row r="79" spans="1:50" x14ac:dyDescent="0.25">
      <c r="A79" t="str">
        <f t="shared" si="32"/>
        <v>Prodotto 10</v>
      </c>
      <c r="C79" s="45">
        <f t="shared" si="33"/>
        <v>300</v>
      </c>
      <c r="D79" s="45">
        <f t="shared" si="34"/>
        <v>100</v>
      </c>
      <c r="E79" s="45">
        <f t="shared" si="34"/>
        <v>100</v>
      </c>
      <c r="F79" s="45">
        <f t="shared" si="34"/>
        <v>100</v>
      </c>
      <c r="G79" s="45">
        <f t="shared" ref="G79:AI79" si="51">+G35+G57-F57</f>
        <v>100</v>
      </c>
      <c r="H79" s="45">
        <f t="shared" si="51"/>
        <v>100</v>
      </c>
      <c r="I79" s="45">
        <f t="shared" si="51"/>
        <v>100</v>
      </c>
      <c r="J79" s="45">
        <f t="shared" si="51"/>
        <v>100</v>
      </c>
      <c r="K79" s="45">
        <f t="shared" si="51"/>
        <v>100</v>
      </c>
      <c r="L79" s="45">
        <f t="shared" si="51"/>
        <v>100</v>
      </c>
      <c r="M79" s="45">
        <f t="shared" si="51"/>
        <v>100</v>
      </c>
      <c r="N79" s="45">
        <f t="shared" si="51"/>
        <v>100</v>
      </c>
      <c r="O79" s="45">
        <f t="shared" si="51"/>
        <v>100</v>
      </c>
      <c r="P79" s="45">
        <f t="shared" si="51"/>
        <v>100</v>
      </c>
      <c r="Q79" s="45">
        <f t="shared" si="51"/>
        <v>100</v>
      </c>
      <c r="R79" s="45">
        <f t="shared" si="51"/>
        <v>100</v>
      </c>
      <c r="S79" s="45">
        <f t="shared" si="51"/>
        <v>100</v>
      </c>
      <c r="T79" s="45">
        <f t="shared" si="51"/>
        <v>100</v>
      </c>
      <c r="U79" s="45">
        <f t="shared" si="51"/>
        <v>100</v>
      </c>
      <c r="V79" s="45">
        <f t="shared" si="51"/>
        <v>100</v>
      </c>
      <c r="W79" s="45">
        <f t="shared" si="51"/>
        <v>100</v>
      </c>
      <c r="X79" s="45">
        <f t="shared" si="51"/>
        <v>100</v>
      </c>
      <c r="Y79" s="45">
        <f t="shared" si="51"/>
        <v>100</v>
      </c>
      <c r="Z79" s="45">
        <f t="shared" si="51"/>
        <v>100</v>
      </c>
      <c r="AA79" s="45">
        <f t="shared" si="51"/>
        <v>100</v>
      </c>
      <c r="AB79" s="45">
        <f t="shared" si="51"/>
        <v>100</v>
      </c>
      <c r="AC79" s="45">
        <f t="shared" si="51"/>
        <v>100</v>
      </c>
      <c r="AD79" s="45">
        <f t="shared" si="51"/>
        <v>100</v>
      </c>
      <c r="AE79" s="45">
        <f t="shared" si="51"/>
        <v>100</v>
      </c>
      <c r="AF79" s="45">
        <f t="shared" si="51"/>
        <v>100</v>
      </c>
      <c r="AG79" s="45">
        <f t="shared" si="51"/>
        <v>100</v>
      </c>
      <c r="AH79" s="45">
        <f t="shared" si="51"/>
        <v>100</v>
      </c>
      <c r="AI79" s="45">
        <f t="shared" si="51"/>
        <v>100</v>
      </c>
      <c r="AJ79" s="45">
        <f t="shared" ref="AJ79:AX79" si="52">+AJ35+AJ57-AI57</f>
        <v>100</v>
      </c>
      <c r="AK79" s="45">
        <f t="shared" si="52"/>
        <v>100</v>
      </c>
      <c r="AL79" s="45">
        <f t="shared" si="52"/>
        <v>100</v>
      </c>
      <c r="AM79" s="45">
        <f t="shared" si="52"/>
        <v>100</v>
      </c>
      <c r="AN79" s="45">
        <f t="shared" si="52"/>
        <v>100</v>
      </c>
      <c r="AO79" s="45">
        <f t="shared" si="52"/>
        <v>100</v>
      </c>
      <c r="AP79" s="45">
        <f t="shared" si="52"/>
        <v>100</v>
      </c>
      <c r="AQ79" s="45">
        <f t="shared" si="52"/>
        <v>100</v>
      </c>
      <c r="AR79" s="45">
        <f t="shared" si="52"/>
        <v>100</v>
      </c>
      <c r="AS79" s="45">
        <f t="shared" si="52"/>
        <v>100</v>
      </c>
      <c r="AT79" s="45">
        <f t="shared" si="52"/>
        <v>100</v>
      </c>
      <c r="AU79" s="45">
        <f t="shared" si="52"/>
        <v>100</v>
      </c>
      <c r="AV79" s="45">
        <f t="shared" si="52"/>
        <v>100</v>
      </c>
      <c r="AW79" s="45">
        <f t="shared" si="52"/>
        <v>100</v>
      </c>
      <c r="AX79" s="45">
        <f t="shared" si="52"/>
        <v>100</v>
      </c>
    </row>
    <row r="80" spans="1:50" x14ac:dyDescent="0.25">
      <c r="A80" t="str">
        <f t="shared" si="32"/>
        <v>Prodotto 11</v>
      </c>
      <c r="C80" s="45">
        <f t="shared" si="33"/>
        <v>300</v>
      </c>
      <c r="D80" s="45">
        <f t="shared" si="34"/>
        <v>100</v>
      </c>
      <c r="E80" s="45">
        <f t="shared" si="34"/>
        <v>100</v>
      </c>
      <c r="F80" s="45">
        <f t="shared" si="34"/>
        <v>1300</v>
      </c>
      <c r="G80" s="45">
        <f t="shared" ref="G80:AI80" si="53">+G36+G58-F58</f>
        <v>-700</v>
      </c>
      <c r="H80" s="45">
        <f t="shared" si="53"/>
        <v>100</v>
      </c>
      <c r="I80" s="45">
        <f t="shared" si="53"/>
        <v>100</v>
      </c>
      <c r="J80" s="45">
        <f t="shared" si="53"/>
        <v>100</v>
      </c>
      <c r="K80" s="45">
        <f t="shared" si="53"/>
        <v>100</v>
      </c>
      <c r="L80" s="45">
        <f t="shared" si="53"/>
        <v>100</v>
      </c>
      <c r="M80" s="45">
        <f t="shared" si="53"/>
        <v>100</v>
      </c>
      <c r="N80" s="45">
        <f t="shared" si="53"/>
        <v>100</v>
      </c>
      <c r="O80" s="45">
        <f t="shared" si="53"/>
        <v>100</v>
      </c>
      <c r="P80" s="45">
        <f t="shared" si="53"/>
        <v>100</v>
      </c>
      <c r="Q80" s="45">
        <f t="shared" si="53"/>
        <v>100</v>
      </c>
      <c r="R80" s="45">
        <f t="shared" si="53"/>
        <v>100</v>
      </c>
      <c r="S80" s="45">
        <f t="shared" si="53"/>
        <v>100</v>
      </c>
      <c r="T80" s="45">
        <f t="shared" si="53"/>
        <v>100</v>
      </c>
      <c r="U80" s="45">
        <f t="shared" si="53"/>
        <v>100</v>
      </c>
      <c r="V80" s="45">
        <f t="shared" si="53"/>
        <v>100</v>
      </c>
      <c r="W80" s="45">
        <f t="shared" si="53"/>
        <v>100</v>
      </c>
      <c r="X80" s="45">
        <f t="shared" si="53"/>
        <v>100</v>
      </c>
      <c r="Y80" s="45">
        <f t="shared" si="53"/>
        <v>100</v>
      </c>
      <c r="Z80" s="45">
        <f t="shared" si="53"/>
        <v>100</v>
      </c>
      <c r="AA80" s="45">
        <f t="shared" si="53"/>
        <v>100</v>
      </c>
      <c r="AB80" s="45">
        <f t="shared" si="53"/>
        <v>100</v>
      </c>
      <c r="AC80" s="45">
        <f t="shared" si="53"/>
        <v>100</v>
      </c>
      <c r="AD80" s="45">
        <f t="shared" si="53"/>
        <v>100</v>
      </c>
      <c r="AE80" s="45">
        <f t="shared" si="53"/>
        <v>100</v>
      </c>
      <c r="AF80" s="45">
        <f t="shared" si="53"/>
        <v>100</v>
      </c>
      <c r="AG80" s="45">
        <f t="shared" si="53"/>
        <v>100</v>
      </c>
      <c r="AH80" s="45">
        <f t="shared" si="53"/>
        <v>100</v>
      </c>
      <c r="AI80" s="45">
        <f t="shared" si="53"/>
        <v>100</v>
      </c>
      <c r="AJ80" s="45">
        <f t="shared" ref="AJ80:AX80" si="54">+AJ36+AJ58-AI58</f>
        <v>100</v>
      </c>
      <c r="AK80" s="45">
        <f t="shared" si="54"/>
        <v>100</v>
      </c>
      <c r="AL80" s="45">
        <f t="shared" si="54"/>
        <v>100</v>
      </c>
      <c r="AM80" s="45">
        <f t="shared" si="54"/>
        <v>100</v>
      </c>
      <c r="AN80" s="45">
        <f t="shared" si="54"/>
        <v>100</v>
      </c>
      <c r="AO80" s="45">
        <f t="shared" si="54"/>
        <v>100</v>
      </c>
      <c r="AP80" s="45">
        <f t="shared" si="54"/>
        <v>100</v>
      </c>
      <c r="AQ80" s="45">
        <f t="shared" si="54"/>
        <v>100</v>
      </c>
      <c r="AR80" s="45">
        <f t="shared" si="54"/>
        <v>100</v>
      </c>
      <c r="AS80" s="45">
        <f t="shared" si="54"/>
        <v>100</v>
      </c>
      <c r="AT80" s="45">
        <f t="shared" si="54"/>
        <v>100</v>
      </c>
      <c r="AU80" s="45">
        <f t="shared" si="54"/>
        <v>100</v>
      </c>
      <c r="AV80" s="45">
        <f t="shared" si="54"/>
        <v>100</v>
      </c>
      <c r="AW80" s="45">
        <f t="shared" si="54"/>
        <v>100</v>
      </c>
      <c r="AX80" s="45">
        <f t="shared" si="54"/>
        <v>100</v>
      </c>
    </row>
    <row r="81" spans="1:50" x14ac:dyDescent="0.25">
      <c r="A81" t="str">
        <f t="shared" si="32"/>
        <v>Prodotto 12</v>
      </c>
      <c r="C81" s="45">
        <f t="shared" si="33"/>
        <v>300</v>
      </c>
      <c r="D81" s="45">
        <f t="shared" si="34"/>
        <v>100</v>
      </c>
      <c r="E81" s="45">
        <f t="shared" si="34"/>
        <v>100</v>
      </c>
      <c r="F81" s="45">
        <f t="shared" si="34"/>
        <v>100</v>
      </c>
      <c r="G81" s="45">
        <f t="shared" ref="G81:AI81" si="55">+G37+G59-F59</f>
        <v>100</v>
      </c>
      <c r="H81" s="45">
        <f t="shared" si="55"/>
        <v>100</v>
      </c>
      <c r="I81" s="45">
        <f t="shared" si="55"/>
        <v>100</v>
      </c>
      <c r="J81" s="45">
        <f t="shared" si="55"/>
        <v>100</v>
      </c>
      <c r="K81" s="45">
        <f t="shared" si="55"/>
        <v>100</v>
      </c>
      <c r="L81" s="45">
        <f t="shared" si="55"/>
        <v>100</v>
      </c>
      <c r="M81" s="45">
        <f t="shared" si="55"/>
        <v>100</v>
      </c>
      <c r="N81" s="45">
        <f t="shared" si="55"/>
        <v>100</v>
      </c>
      <c r="O81" s="45">
        <f t="shared" si="55"/>
        <v>100</v>
      </c>
      <c r="P81" s="45">
        <f t="shared" si="55"/>
        <v>100</v>
      </c>
      <c r="Q81" s="45">
        <f t="shared" si="55"/>
        <v>100</v>
      </c>
      <c r="R81" s="45">
        <f t="shared" si="55"/>
        <v>100</v>
      </c>
      <c r="S81" s="45">
        <f t="shared" si="55"/>
        <v>100</v>
      </c>
      <c r="T81" s="45">
        <f t="shared" si="55"/>
        <v>100</v>
      </c>
      <c r="U81" s="45">
        <f t="shared" si="55"/>
        <v>100</v>
      </c>
      <c r="V81" s="45">
        <f t="shared" si="55"/>
        <v>100</v>
      </c>
      <c r="W81" s="45">
        <f t="shared" si="55"/>
        <v>100</v>
      </c>
      <c r="X81" s="45">
        <f t="shared" si="55"/>
        <v>100</v>
      </c>
      <c r="Y81" s="45">
        <f t="shared" si="55"/>
        <v>100</v>
      </c>
      <c r="Z81" s="45">
        <f t="shared" si="55"/>
        <v>100</v>
      </c>
      <c r="AA81" s="45">
        <f t="shared" si="55"/>
        <v>100</v>
      </c>
      <c r="AB81" s="45">
        <f t="shared" si="55"/>
        <v>100</v>
      </c>
      <c r="AC81" s="45">
        <f t="shared" si="55"/>
        <v>100</v>
      </c>
      <c r="AD81" s="45">
        <f t="shared" si="55"/>
        <v>100</v>
      </c>
      <c r="AE81" s="45">
        <f t="shared" si="55"/>
        <v>100</v>
      </c>
      <c r="AF81" s="45">
        <f t="shared" si="55"/>
        <v>100</v>
      </c>
      <c r="AG81" s="45">
        <f t="shared" si="55"/>
        <v>100</v>
      </c>
      <c r="AH81" s="45">
        <f t="shared" si="55"/>
        <v>100</v>
      </c>
      <c r="AI81" s="45">
        <f t="shared" si="55"/>
        <v>100</v>
      </c>
      <c r="AJ81" s="45">
        <f t="shared" ref="AJ81:AX81" si="56">+AJ37+AJ59-AI59</f>
        <v>100</v>
      </c>
      <c r="AK81" s="45">
        <f t="shared" si="56"/>
        <v>100</v>
      </c>
      <c r="AL81" s="45">
        <f t="shared" si="56"/>
        <v>100</v>
      </c>
      <c r="AM81" s="45">
        <f t="shared" si="56"/>
        <v>100</v>
      </c>
      <c r="AN81" s="45">
        <f t="shared" si="56"/>
        <v>100</v>
      </c>
      <c r="AO81" s="45">
        <f t="shared" si="56"/>
        <v>100</v>
      </c>
      <c r="AP81" s="45">
        <f t="shared" si="56"/>
        <v>100</v>
      </c>
      <c r="AQ81" s="45">
        <f t="shared" si="56"/>
        <v>100</v>
      </c>
      <c r="AR81" s="45">
        <f t="shared" si="56"/>
        <v>100</v>
      </c>
      <c r="AS81" s="45">
        <f t="shared" si="56"/>
        <v>100</v>
      </c>
      <c r="AT81" s="45">
        <f t="shared" si="56"/>
        <v>100</v>
      </c>
      <c r="AU81" s="45">
        <f t="shared" si="56"/>
        <v>100</v>
      </c>
      <c r="AV81" s="45">
        <f t="shared" si="56"/>
        <v>100</v>
      </c>
      <c r="AW81" s="45">
        <f t="shared" si="56"/>
        <v>100</v>
      </c>
      <c r="AX81" s="45">
        <f t="shared" si="56"/>
        <v>100</v>
      </c>
    </row>
    <row r="82" spans="1:50" x14ac:dyDescent="0.25">
      <c r="A82" t="str">
        <f t="shared" si="32"/>
        <v>Prodotto 13</v>
      </c>
      <c r="C82" s="45">
        <f t="shared" si="33"/>
        <v>300</v>
      </c>
      <c r="D82" s="45">
        <f t="shared" si="34"/>
        <v>100</v>
      </c>
      <c r="E82" s="45">
        <f t="shared" si="34"/>
        <v>100</v>
      </c>
      <c r="F82" s="45">
        <f t="shared" si="34"/>
        <v>100</v>
      </c>
      <c r="G82" s="45">
        <f t="shared" ref="G82:AI82" si="57">+G38+G60-F60</f>
        <v>100</v>
      </c>
      <c r="H82" s="45">
        <f t="shared" si="57"/>
        <v>100</v>
      </c>
      <c r="I82" s="45">
        <f t="shared" si="57"/>
        <v>100</v>
      </c>
      <c r="J82" s="45">
        <f t="shared" si="57"/>
        <v>100</v>
      </c>
      <c r="K82" s="45">
        <f t="shared" si="57"/>
        <v>100</v>
      </c>
      <c r="L82" s="45">
        <f t="shared" si="57"/>
        <v>100</v>
      </c>
      <c r="M82" s="45">
        <f t="shared" si="57"/>
        <v>100</v>
      </c>
      <c r="N82" s="45">
        <f t="shared" si="57"/>
        <v>100</v>
      </c>
      <c r="O82" s="45">
        <f t="shared" si="57"/>
        <v>100</v>
      </c>
      <c r="P82" s="45">
        <f t="shared" si="57"/>
        <v>100</v>
      </c>
      <c r="Q82" s="45">
        <f t="shared" si="57"/>
        <v>100</v>
      </c>
      <c r="R82" s="45">
        <f t="shared" si="57"/>
        <v>100</v>
      </c>
      <c r="S82" s="45">
        <f t="shared" si="57"/>
        <v>100</v>
      </c>
      <c r="T82" s="45">
        <f t="shared" si="57"/>
        <v>100</v>
      </c>
      <c r="U82" s="45">
        <f t="shared" si="57"/>
        <v>100</v>
      </c>
      <c r="V82" s="45">
        <f t="shared" si="57"/>
        <v>100</v>
      </c>
      <c r="W82" s="45">
        <f t="shared" si="57"/>
        <v>100</v>
      </c>
      <c r="X82" s="45">
        <f t="shared" si="57"/>
        <v>100</v>
      </c>
      <c r="Y82" s="45">
        <f t="shared" si="57"/>
        <v>100</v>
      </c>
      <c r="Z82" s="45">
        <f t="shared" si="57"/>
        <v>100</v>
      </c>
      <c r="AA82" s="45">
        <f t="shared" si="57"/>
        <v>100</v>
      </c>
      <c r="AB82" s="45">
        <f t="shared" si="57"/>
        <v>100</v>
      </c>
      <c r="AC82" s="45">
        <f t="shared" si="57"/>
        <v>100</v>
      </c>
      <c r="AD82" s="45">
        <f t="shared" si="57"/>
        <v>100</v>
      </c>
      <c r="AE82" s="45">
        <f t="shared" si="57"/>
        <v>100</v>
      </c>
      <c r="AF82" s="45">
        <f t="shared" si="57"/>
        <v>100</v>
      </c>
      <c r="AG82" s="45">
        <f t="shared" si="57"/>
        <v>100</v>
      </c>
      <c r="AH82" s="45">
        <f t="shared" si="57"/>
        <v>100</v>
      </c>
      <c r="AI82" s="45">
        <f t="shared" si="57"/>
        <v>100</v>
      </c>
      <c r="AJ82" s="45">
        <f t="shared" ref="AJ82:AX82" si="58">+AJ38+AJ60-AI60</f>
        <v>100</v>
      </c>
      <c r="AK82" s="45">
        <f t="shared" si="58"/>
        <v>100</v>
      </c>
      <c r="AL82" s="45">
        <f t="shared" si="58"/>
        <v>100</v>
      </c>
      <c r="AM82" s="45">
        <f t="shared" si="58"/>
        <v>100</v>
      </c>
      <c r="AN82" s="45">
        <f t="shared" si="58"/>
        <v>100</v>
      </c>
      <c r="AO82" s="45">
        <f t="shared" si="58"/>
        <v>100</v>
      </c>
      <c r="AP82" s="45">
        <f t="shared" si="58"/>
        <v>100</v>
      </c>
      <c r="AQ82" s="45">
        <f t="shared" si="58"/>
        <v>100</v>
      </c>
      <c r="AR82" s="45">
        <f t="shared" si="58"/>
        <v>100</v>
      </c>
      <c r="AS82" s="45">
        <f t="shared" si="58"/>
        <v>100</v>
      </c>
      <c r="AT82" s="45">
        <f t="shared" si="58"/>
        <v>100</v>
      </c>
      <c r="AU82" s="45">
        <f t="shared" si="58"/>
        <v>100</v>
      </c>
      <c r="AV82" s="45">
        <f t="shared" si="58"/>
        <v>100</v>
      </c>
      <c r="AW82" s="45">
        <f t="shared" si="58"/>
        <v>100</v>
      </c>
      <c r="AX82" s="45">
        <f t="shared" si="58"/>
        <v>100</v>
      </c>
    </row>
    <row r="83" spans="1:50" x14ac:dyDescent="0.25">
      <c r="A83" t="str">
        <f t="shared" si="32"/>
        <v>Prodotto 14</v>
      </c>
      <c r="C83" s="45">
        <f t="shared" si="33"/>
        <v>300</v>
      </c>
      <c r="D83" s="45">
        <f t="shared" si="34"/>
        <v>100</v>
      </c>
      <c r="E83" s="45">
        <f t="shared" si="34"/>
        <v>100</v>
      </c>
      <c r="F83" s="45">
        <f t="shared" si="34"/>
        <v>100</v>
      </c>
      <c r="G83" s="45">
        <f t="shared" ref="G83:AI83" si="59">+G39+G61-F61</f>
        <v>100</v>
      </c>
      <c r="H83" s="45">
        <f t="shared" si="59"/>
        <v>100</v>
      </c>
      <c r="I83" s="45">
        <f t="shared" si="59"/>
        <v>100</v>
      </c>
      <c r="J83" s="45">
        <f t="shared" si="59"/>
        <v>100</v>
      </c>
      <c r="K83" s="45">
        <f t="shared" si="59"/>
        <v>100</v>
      </c>
      <c r="L83" s="45">
        <f t="shared" si="59"/>
        <v>100</v>
      </c>
      <c r="M83" s="45">
        <f t="shared" si="59"/>
        <v>100</v>
      </c>
      <c r="N83" s="45">
        <f t="shared" si="59"/>
        <v>100</v>
      </c>
      <c r="O83" s="45">
        <f t="shared" si="59"/>
        <v>100</v>
      </c>
      <c r="P83" s="45">
        <f t="shared" si="59"/>
        <v>100</v>
      </c>
      <c r="Q83" s="45">
        <f t="shared" si="59"/>
        <v>100</v>
      </c>
      <c r="R83" s="45">
        <f t="shared" si="59"/>
        <v>100</v>
      </c>
      <c r="S83" s="45">
        <f t="shared" si="59"/>
        <v>100</v>
      </c>
      <c r="T83" s="45">
        <f t="shared" si="59"/>
        <v>100</v>
      </c>
      <c r="U83" s="45">
        <f t="shared" si="59"/>
        <v>100</v>
      </c>
      <c r="V83" s="45">
        <f t="shared" si="59"/>
        <v>100</v>
      </c>
      <c r="W83" s="45">
        <f t="shared" si="59"/>
        <v>100</v>
      </c>
      <c r="X83" s="45">
        <f t="shared" si="59"/>
        <v>100</v>
      </c>
      <c r="Y83" s="45">
        <f t="shared" si="59"/>
        <v>100</v>
      </c>
      <c r="Z83" s="45">
        <f t="shared" si="59"/>
        <v>100</v>
      </c>
      <c r="AA83" s="45">
        <f t="shared" si="59"/>
        <v>100</v>
      </c>
      <c r="AB83" s="45">
        <f t="shared" si="59"/>
        <v>100</v>
      </c>
      <c r="AC83" s="45">
        <f t="shared" si="59"/>
        <v>100</v>
      </c>
      <c r="AD83" s="45">
        <f t="shared" si="59"/>
        <v>100</v>
      </c>
      <c r="AE83" s="45">
        <f t="shared" si="59"/>
        <v>100</v>
      </c>
      <c r="AF83" s="45">
        <f t="shared" si="59"/>
        <v>100</v>
      </c>
      <c r="AG83" s="45">
        <f t="shared" si="59"/>
        <v>100</v>
      </c>
      <c r="AH83" s="45">
        <f t="shared" si="59"/>
        <v>100</v>
      </c>
      <c r="AI83" s="45">
        <f t="shared" si="59"/>
        <v>100</v>
      </c>
      <c r="AJ83" s="45">
        <f t="shared" ref="AJ83:AX83" si="60">+AJ39+AJ61-AI61</f>
        <v>100</v>
      </c>
      <c r="AK83" s="45">
        <f t="shared" si="60"/>
        <v>100</v>
      </c>
      <c r="AL83" s="45">
        <f t="shared" si="60"/>
        <v>100</v>
      </c>
      <c r="AM83" s="45">
        <f t="shared" si="60"/>
        <v>100</v>
      </c>
      <c r="AN83" s="45">
        <f t="shared" si="60"/>
        <v>100</v>
      </c>
      <c r="AO83" s="45">
        <f t="shared" si="60"/>
        <v>100</v>
      </c>
      <c r="AP83" s="45">
        <f t="shared" si="60"/>
        <v>100</v>
      </c>
      <c r="AQ83" s="45">
        <f t="shared" si="60"/>
        <v>100</v>
      </c>
      <c r="AR83" s="45">
        <f t="shared" si="60"/>
        <v>100</v>
      </c>
      <c r="AS83" s="45">
        <f t="shared" si="60"/>
        <v>100</v>
      </c>
      <c r="AT83" s="45">
        <f t="shared" si="60"/>
        <v>100</v>
      </c>
      <c r="AU83" s="45">
        <f t="shared" si="60"/>
        <v>100</v>
      </c>
      <c r="AV83" s="45">
        <f t="shared" si="60"/>
        <v>100</v>
      </c>
      <c r="AW83" s="45">
        <f t="shared" si="60"/>
        <v>100</v>
      </c>
      <c r="AX83" s="45">
        <f t="shared" si="60"/>
        <v>100</v>
      </c>
    </row>
    <row r="84" spans="1:50" x14ac:dyDescent="0.25">
      <c r="A84" t="str">
        <f t="shared" si="32"/>
        <v>Prodotto 15</v>
      </c>
      <c r="C84" s="45">
        <f t="shared" si="33"/>
        <v>300</v>
      </c>
      <c r="D84" s="45">
        <f t="shared" si="34"/>
        <v>100</v>
      </c>
      <c r="E84" s="45">
        <f t="shared" si="34"/>
        <v>100</v>
      </c>
      <c r="F84" s="45">
        <f t="shared" si="34"/>
        <v>100</v>
      </c>
      <c r="G84" s="45">
        <f t="shared" ref="G84:AI84" si="61">+G40+G62-F62</f>
        <v>100</v>
      </c>
      <c r="H84" s="45">
        <f t="shared" si="61"/>
        <v>100</v>
      </c>
      <c r="I84" s="45">
        <f t="shared" si="61"/>
        <v>100</v>
      </c>
      <c r="J84" s="45">
        <f t="shared" si="61"/>
        <v>100</v>
      </c>
      <c r="K84" s="45">
        <f t="shared" si="61"/>
        <v>100</v>
      </c>
      <c r="L84" s="45">
        <f t="shared" si="61"/>
        <v>100</v>
      </c>
      <c r="M84" s="45">
        <f t="shared" si="61"/>
        <v>100</v>
      </c>
      <c r="N84" s="45">
        <f t="shared" si="61"/>
        <v>100</v>
      </c>
      <c r="O84" s="45">
        <f t="shared" si="61"/>
        <v>100</v>
      </c>
      <c r="P84" s="45">
        <f t="shared" si="61"/>
        <v>100</v>
      </c>
      <c r="Q84" s="45">
        <f t="shared" si="61"/>
        <v>100</v>
      </c>
      <c r="R84" s="45">
        <f t="shared" si="61"/>
        <v>100</v>
      </c>
      <c r="S84" s="45">
        <f t="shared" si="61"/>
        <v>100</v>
      </c>
      <c r="T84" s="45">
        <f t="shared" si="61"/>
        <v>100</v>
      </c>
      <c r="U84" s="45">
        <f t="shared" si="61"/>
        <v>100</v>
      </c>
      <c r="V84" s="45">
        <f t="shared" si="61"/>
        <v>100</v>
      </c>
      <c r="W84" s="45">
        <f t="shared" si="61"/>
        <v>100</v>
      </c>
      <c r="X84" s="45">
        <f t="shared" si="61"/>
        <v>100</v>
      </c>
      <c r="Y84" s="45">
        <f t="shared" si="61"/>
        <v>100</v>
      </c>
      <c r="Z84" s="45">
        <f t="shared" si="61"/>
        <v>100</v>
      </c>
      <c r="AA84" s="45">
        <f t="shared" si="61"/>
        <v>100</v>
      </c>
      <c r="AB84" s="45">
        <f t="shared" si="61"/>
        <v>100</v>
      </c>
      <c r="AC84" s="45">
        <f t="shared" si="61"/>
        <v>100</v>
      </c>
      <c r="AD84" s="45">
        <f t="shared" si="61"/>
        <v>100</v>
      </c>
      <c r="AE84" s="45">
        <f t="shared" si="61"/>
        <v>100</v>
      </c>
      <c r="AF84" s="45">
        <f t="shared" si="61"/>
        <v>100</v>
      </c>
      <c r="AG84" s="45">
        <f t="shared" si="61"/>
        <v>100</v>
      </c>
      <c r="AH84" s="45">
        <f t="shared" si="61"/>
        <v>100</v>
      </c>
      <c r="AI84" s="45">
        <f t="shared" si="61"/>
        <v>100</v>
      </c>
      <c r="AJ84" s="45">
        <f t="shared" ref="AJ84:AX84" si="62">+AJ40+AJ62-AI62</f>
        <v>100</v>
      </c>
      <c r="AK84" s="45">
        <f t="shared" si="62"/>
        <v>100</v>
      </c>
      <c r="AL84" s="45">
        <f t="shared" si="62"/>
        <v>100</v>
      </c>
      <c r="AM84" s="45">
        <f t="shared" si="62"/>
        <v>100</v>
      </c>
      <c r="AN84" s="45">
        <f t="shared" si="62"/>
        <v>100</v>
      </c>
      <c r="AO84" s="45">
        <f t="shared" si="62"/>
        <v>100</v>
      </c>
      <c r="AP84" s="45">
        <f t="shared" si="62"/>
        <v>100</v>
      </c>
      <c r="AQ84" s="45">
        <f t="shared" si="62"/>
        <v>100</v>
      </c>
      <c r="AR84" s="45">
        <f t="shared" si="62"/>
        <v>100</v>
      </c>
      <c r="AS84" s="45">
        <f t="shared" si="62"/>
        <v>100</v>
      </c>
      <c r="AT84" s="45">
        <f t="shared" si="62"/>
        <v>100</v>
      </c>
      <c r="AU84" s="45">
        <f t="shared" si="62"/>
        <v>100</v>
      </c>
      <c r="AV84" s="45">
        <f t="shared" si="62"/>
        <v>100</v>
      </c>
      <c r="AW84" s="45">
        <f t="shared" si="62"/>
        <v>100</v>
      </c>
      <c r="AX84" s="45">
        <f t="shared" si="62"/>
        <v>100</v>
      </c>
    </row>
    <row r="85" spans="1:50" x14ac:dyDescent="0.25">
      <c r="A85" t="str">
        <f t="shared" si="32"/>
        <v>Prodotto 16</v>
      </c>
      <c r="C85" s="45">
        <f t="shared" si="33"/>
        <v>300</v>
      </c>
      <c r="D85" s="45">
        <f t="shared" si="34"/>
        <v>100</v>
      </c>
      <c r="E85" s="45">
        <f t="shared" si="34"/>
        <v>100</v>
      </c>
      <c r="F85" s="45">
        <f t="shared" si="34"/>
        <v>100</v>
      </c>
      <c r="G85" s="45">
        <f t="shared" ref="G85:AI85" si="63">+G41+G63-F63</f>
        <v>100</v>
      </c>
      <c r="H85" s="45">
        <f t="shared" si="63"/>
        <v>100</v>
      </c>
      <c r="I85" s="45">
        <f t="shared" si="63"/>
        <v>100</v>
      </c>
      <c r="J85" s="45">
        <f t="shared" si="63"/>
        <v>100</v>
      </c>
      <c r="K85" s="45">
        <f t="shared" si="63"/>
        <v>100</v>
      </c>
      <c r="L85" s="45">
        <f t="shared" si="63"/>
        <v>100</v>
      </c>
      <c r="M85" s="45">
        <f t="shared" si="63"/>
        <v>100</v>
      </c>
      <c r="N85" s="45">
        <f t="shared" si="63"/>
        <v>100</v>
      </c>
      <c r="O85" s="45">
        <f t="shared" si="63"/>
        <v>100</v>
      </c>
      <c r="P85" s="45">
        <f t="shared" si="63"/>
        <v>100</v>
      </c>
      <c r="Q85" s="45">
        <f t="shared" si="63"/>
        <v>100</v>
      </c>
      <c r="R85" s="45">
        <f t="shared" si="63"/>
        <v>100</v>
      </c>
      <c r="S85" s="45">
        <f t="shared" si="63"/>
        <v>100</v>
      </c>
      <c r="T85" s="45">
        <f t="shared" si="63"/>
        <v>100</v>
      </c>
      <c r="U85" s="45">
        <f t="shared" si="63"/>
        <v>100</v>
      </c>
      <c r="V85" s="45">
        <f t="shared" si="63"/>
        <v>100</v>
      </c>
      <c r="W85" s="45">
        <f t="shared" si="63"/>
        <v>100</v>
      </c>
      <c r="X85" s="45">
        <f t="shared" si="63"/>
        <v>100</v>
      </c>
      <c r="Y85" s="45">
        <f t="shared" si="63"/>
        <v>100</v>
      </c>
      <c r="Z85" s="45">
        <f t="shared" si="63"/>
        <v>100</v>
      </c>
      <c r="AA85" s="45">
        <f t="shared" si="63"/>
        <v>100</v>
      </c>
      <c r="AB85" s="45">
        <f t="shared" si="63"/>
        <v>100</v>
      </c>
      <c r="AC85" s="45">
        <f t="shared" si="63"/>
        <v>100</v>
      </c>
      <c r="AD85" s="45">
        <f t="shared" si="63"/>
        <v>100</v>
      </c>
      <c r="AE85" s="45">
        <f t="shared" si="63"/>
        <v>100</v>
      </c>
      <c r="AF85" s="45">
        <f t="shared" si="63"/>
        <v>100</v>
      </c>
      <c r="AG85" s="45">
        <f t="shared" si="63"/>
        <v>100</v>
      </c>
      <c r="AH85" s="45">
        <f t="shared" si="63"/>
        <v>100</v>
      </c>
      <c r="AI85" s="45">
        <f t="shared" si="63"/>
        <v>100</v>
      </c>
      <c r="AJ85" s="45">
        <f t="shared" ref="AJ85:AX85" si="64">+AJ41+AJ63-AI63</f>
        <v>100</v>
      </c>
      <c r="AK85" s="45">
        <f t="shared" si="64"/>
        <v>100</v>
      </c>
      <c r="AL85" s="45">
        <f t="shared" si="64"/>
        <v>100</v>
      </c>
      <c r="AM85" s="45">
        <f t="shared" si="64"/>
        <v>100</v>
      </c>
      <c r="AN85" s="45">
        <f t="shared" si="64"/>
        <v>100</v>
      </c>
      <c r="AO85" s="45">
        <f t="shared" si="64"/>
        <v>100</v>
      </c>
      <c r="AP85" s="45">
        <f t="shared" si="64"/>
        <v>100</v>
      </c>
      <c r="AQ85" s="45">
        <f t="shared" si="64"/>
        <v>100</v>
      </c>
      <c r="AR85" s="45">
        <f t="shared" si="64"/>
        <v>100</v>
      </c>
      <c r="AS85" s="45">
        <f t="shared" si="64"/>
        <v>100</v>
      </c>
      <c r="AT85" s="45">
        <f t="shared" si="64"/>
        <v>100</v>
      </c>
      <c r="AU85" s="45">
        <f t="shared" si="64"/>
        <v>100</v>
      </c>
      <c r="AV85" s="45">
        <f t="shared" si="64"/>
        <v>100</v>
      </c>
      <c r="AW85" s="45">
        <f t="shared" si="64"/>
        <v>100</v>
      </c>
      <c r="AX85" s="45">
        <f t="shared" si="64"/>
        <v>100</v>
      </c>
    </row>
    <row r="86" spans="1:50" x14ac:dyDescent="0.25">
      <c r="A86" t="str">
        <f t="shared" si="32"/>
        <v>Prodotto 17</v>
      </c>
      <c r="C86" s="45">
        <f t="shared" si="33"/>
        <v>300</v>
      </c>
      <c r="D86" s="45">
        <f t="shared" si="34"/>
        <v>100</v>
      </c>
      <c r="E86" s="45">
        <f t="shared" si="34"/>
        <v>100</v>
      </c>
      <c r="F86" s="45">
        <f t="shared" si="34"/>
        <v>100</v>
      </c>
      <c r="G86" s="45">
        <f t="shared" ref="G86:AI86" si="65">+G42+G64-F64</f>
        <v>100</v>
      </c>
      <c r="H86" s="45">
        <f t="shared" si="65"/>
        <v>100</v>
      </c>
      <c r="I86" s="45">
        <f t="shared" si="65"/>
        <v>100</v>
      </c>
      <c r="J86" s="45">
        <f t="shared" si="65"/>
        <v>100</v>
      </c>
      <c r="K86" s="45">
        <f t="shared" si="65"/>
        <v>100</v>
      </c>
      <c r="L86" s="45">
        <f t="shared" si="65"/>
        <v>100</v>
      </c>
      <c r="M86" s="45">
        <f t="shared" si="65"/>
        <v>100</v>
      </c>
      <c r="N86" s="45">
        <f t="shared" si="65"/>
        <v>100</v>
      </c>
      <c r="O86" s="45">
        <f t="shared" si="65"/>
        <v>100</v>
      </c>
      <c r="P86" s="45">
        <f t="shared" si="65"/>
        <v>100</v>
      </c>
      <c r="Q86" s="45">
        <f t="shared" si="65"/>
        <v>100</v>
      </c>
      <c r="R86" s="45">
        <f t="shared" si="65"/>
        <v>100</v>
      </c>
      <c r="S86" s="45">
        <f t="shared" si="65"/>
        <v>100</v>
      </c>
      <c r="T86" s="45">
        <f t="shared" si="65"/>
        <v>100</v>
      </c>
      <c r="U86" s="45">
        <f t="shared" si="65"/>
        <v>100</v>
      </c>
      <c r="V86" s="45">
        <f t="shared" si="65"/>
        <v>100</v>
      </c>
      <c r="W86" s="45">
        <f t="shared" si="65"/>
        <v>100</v>
      </c>
      <c r="X86" s="45">
        <f t="shared" si="65"/>
        <v>100</v>
      </c>
      <c r="Y86" s="45">
        <f t="shared" si="65"/>
        <v>100</v>
      </c>
      <c r="Z86" s="45">
        <f t="shared" si="65"/>
        <v>100</v>
      </c>
      <c r="AA86" s="45">
        <f t="shared" si="65"/>
        <v>100</v>
      </c>
      <c r="AB86" s="45">
        <f t="shared" si="65"/>
        <v>100</v>
      </c>
      <c r="AC86" s="45">
        <f t="shared" si="65"/>
        <v>100</v>
      </c>
      <c r="AD86" s="45">
        <f t="shared" si="65"/>
        <v>100</v>
      </c>
      <c r="AE86" s="45">
        <f t="shared" si="65"/>
        <v>100</v>
      </c>
      <c r="AF86" s="45">
        <f t="shared" si="65"/>
        <v>100</v>
      </c>
      <c r="AG86" s="45">
        <f t="shared" si="65"/>
        <v>100</v>
      </c>
      <c r="AH86" s="45">
        <f t="shared" si="65"/>
        <v>100</v>
      </c>
      <c r="AI86" s="45">
        <f t="shared" si="65"/>
        <v>100</v>
      </c>
      <c r="AJ86" s="45">
        <f t="shared" ref="AJ86:AX86" si="66">+AJ42+AJ64-AI64</f>
        <v>100</v>
      </c>
      <c r="AK86" s="45">
        <f t="shared" si="66"/>
        <v>100</v>
      </c>
      <c r="AL86" s="45">
        <f t="shared" si="66"/>
        <v>100</v>
      </c>
      <c r="AM86" s="45">
        <f t="shared" si="66"/>
        <v>100</v>
      </c>
      <c r="AN86" s="45">
        <f t="shared" si="66"/>
        <v>100</v>
      </c>
      <c r="AO86" s="45">
        <f t="shared" si="66"/>
        <v>100</v>
      </c>
      <c r="AP86" s="45">
        <f t="shared" si="66"/>
        <v>100</v>
      </c>
      <c r="AQ86" s="45">
        <f t="shared" si="66"/>
        <v>100</v>
      </c>
      <c r="AR86" s="45">
        <f t="shared" si="66"/>
        <v>100</v>
      </c>
      <c r="AS86" s="45">
        <f t="shared" si="66"/>
        <v>100</v>
      </c>
      <c r="AT86" s="45">
        <f t="shared" si="66"/>
        <v>100</v>
      </c>
      <c r="AU86" s="45">
        <f t="shared" si="66"/>
        <v>100</v>
      </c>
      <c r="AV86" s="45">
        <f t="shared" si="66"/>
        <v>100</v>
      </c>
      <c r="AW86" s="45">
        <f t="shared" si="66"/>
        <v>100</v>
      </c>
      <c r="AX86" s="45">
        <f t="shared" si="66"/>
        <v>100</v>
      </c>
    </row>
    <row r="87" spans="1:50" x14ac:dyDescent="0.25">
      <c r="A87" t="str">
        <f t="shared" si="32"/>
        <v>Prodotto 18</v>
      </c>
      <c r="C87" s="45">
        <f t="shared" si="33"/>
        <v>300</v>
      </c>
      <c r="D87" s="45">
        <f t="shared" si="34"/>
        <v>100</v>
      </c>
      <c r="E87" s="45">
        <f t="shared" si="34"/>
        <v>100</v>
      </c>
      <c r="F87" s="45">
        <f t="shared" si="34"/>
        <v>100</v>
      </c>
      <c r="G87" s="45">
        <f t="shared" ref="G87:AI87" si="67">+G43+G65-F65</f>
        <v>100</v>
      </c>
      <c r="H87" s="45">
        <f t="shared" si="67"/>
        <v>100</v>
      </c>
      <c r="I87" s="45">
        <f t="shared" si="67"/>
        <v>100</v>
      </c>
      <c r="J87" s="45">
        <f t="shared" si="67"/>
        <v>100</v>
      </c>
      <c r="K87" s="45">
        <f t="shared" si="67"/>
        <v>100</v>
      </c>
      <c r="L87" s="45">
        <f t="shared" si="67"/>
        <v>100</v>
      </c>
      <c r="M87" s="45">
        <f t="shared" si="67"/>
        <v>100</v>
      </c>
      <c r="N87" s="45">
        <f t="shared" si="67"/>
        <v>100</v>
      </c>
      <c r="O87" s="45">
        <f t="shared" si="67"/>
        <v>100</v>
      </c>
      <c r="P87" s="45">
        <f t="shared" si="67"/>
        <v>100</v>
      </c>
      <c r="Q87" s="45">
        <f t="shared" si="67"/>
        <v>100</v>
      </c>
      <c r="R87" s="45">
        <f t="shared" si="67"/>
        <v>100</v>
      </c>
      <c r="S87" s="45">
        <f t="shared" si="67"/>
        <v>100</v>
      </c>
      <c r="T87" s="45">
        <f t="shared" si="67"/>
        <v>100</v>
      </c>
      <c r="U87" s="45">
        <f t="shared" si="67"/>
        <v>100</v>
      </c>
      <c r="V87" s="45">
        <f t="shared" si="67"/>
        <v>100</v>
      </c>
      <c r="W87" s="45">
        <f t="shared" si="67"/>
        <v>100</v>
      </c>
      <c r="X87" s="45">
        <f t="shared" si="67"/>
        <v>100</v>
      </c>
      <c r="Y87" s="45">
        <f t="shared" si="67"/>
        <v>100</v>
      </c>
      <c r="Z87" s="45">
        <f t="shared" si="67"/>
        <v>100</v>
      </c>
      <c r="AA87" s="45">
        <f t="shared" si="67"/>
        <v>100</v>
      </c>
      <c r="AB87" s="45">
        <f t="shared" si="67"/>
        <v>100</v>
      </c>
      <c r="AC87" s="45">
        <f t="shared" si="67"/>
        <v>100</v>
      </c>
      <c r="AD87" s="45">
        <f t="shared" si="67"/>
        <v>100</v>
      </c>
      <c r="AE87" s="45">
        <f t="shared" si="67"/>
        <v>100</v>
      </c>
      <c r="AF87" s="45">
        <f t="shared" si="67"/>
        <v>100</v>
      </c>
      <c r="AG87" s="45">
        <f t="shared" si="67"/>
        <v>100</v>
      </c>
      <c r="AH87" s="45">
        <f t="shared" si="67"/>
        <v>100</v>
      </c>
      <c r="AI87" s="45">
        <f t="shared" si="67"/>
        <v>100</v>
      </c>
      <c r="AJ87" s="45">
        <f t="shared" ref="AJ87:AX87" si="68">+AJ43+AJ65-AI65</f>
        <v>100</v>
      </c>
      <c r="AK87" s="45">
        <f t="shared" si="68"/>
        <v>100</v>
      </c>
      <c r="AL87" s="45">
        <f t="shared" si="68"/>
        <v>100</v>
      </c>
      <c r="AM87" s="45">
        <f t="shared" si="68"/>
        <v>100</v>
      </c>
      <c r="AN87" s="45">
        <f t="shared" si="68"/>
        <v>100</v>
      </c>
      <c r="AO87" s="45">
        <f t="shared" si="68"/>
        <v>100</v>
      </c>
      <c r="AP87" s="45">
        <f t="shared" si="68"/>
        <v>100</v>
      </c>
      <c r="AQ87" s="45">
        <f t="shared" si="68"/>
        <v>100</v>
      </c>
      <c r="AR87" s="45">
        <f t="shared" si="68"/>
        <v>100</v>
      </c>
      <c r="AS87" s="45">
        <f t="shared" si="68"/>
        <v>100</v>
      </c>
      <c r="AT87" s="45">
        <f t="shared" si="68"/>
        <v>100</v>
      </c>
      <c r="AU87" s="45">
        <f t="shared" si="68"/>
        <v>100</v>
      </c>
      <c r="AV87" s="45">
        <f t="shared" si="68"/>
        <v>100</v>
      </c>
      <c r="AW87" s="45">
        <f t="shared" si="68"/>
        <v>100</v>
      </c>
      <c r="AX87" s="45">
        <f t="shared" si="68"/>
        <v>100</v>
      </c>
    </row>
    <row r="88" spans="1:50" x14ac:dyDescent="0.25">
      <c r="A88" t="str">
        <f t="shared" si="32"/>
        <v>Prodotto 19</v>
      </c>
      <c r="C88" s="45">
        <f t="shared" si="33"/>
        <v>300</v>
      </c>
      <c r="D88" s="45">
        <f t="shared" si="34"/>
        <v>100</v>
      </c>
      <c r="E88" s="45">
        <f t="shared" si="34"/>
        <v>100</v>
      </c>
      <c r="F88" s="45">
        <f t="shared" si="34"/>
        <v>100</v>
      </c>
      <c r="G88" s="45">
        <f t="shared" ref="G88:AI88" si="69">+G44+G66-F66</f>
        <v>100</v>
      </c>
      <c r="H88" s="45">
        <f t="shared" si="69"/>
        <v>100</v>
      </c>
      <c r="I88" s="45">
        <f t="shared" si="69"/>
        <v>100</v>
      </c>
      <c r="J88" s="45">
        <f t="shared" si="69"/>
        <v>100</v>
      </c>
      <c r="K88" s="45">
        <f t="shared" si="69"/>
        <v>100</v>
      </c>
      <c r="L88" s="45">
        <f t="shared" si="69"/>
        <v>100</v>
      </c>
      <c r="M88" s="45">
        <f t="shared" si="69"/>
        <v>100</v>
      </c>
      <c r="N88" s="45">
        <f t="shared" si="69"/>
        <v>100</v>
      </c>
      <c r="O88" s="45">
        <f t="shared" si="69"/>
        <v>100</v>
      </c>
      <c r="P88" s="45">
        <f t="shared" si="69"/>
        <v>100</v>
      </c>
      <c r="Q88" s="45">
        <f t="shared" si="69"/>
        <v>100</v>
      </c>
      <c r="R88" s="45">
        <f t="shared" si="69"/>
        <v>100</v>
      </c>
      <c r="S88" s="45">
        <f t="shared" si="69"/>
        <v>100</v>
      </c>
      <c r="T88" s="45">
        <f t="shared" si="69"/>
        <v>100</v>
      </c>
      <c r="U88" s="45">
        <f t="shared" si="69"/>
        <v>100</v>
      </c>
      <c r="V88" s="45">
        <f t="shared" si="69"/>
        <v>100</v>
      </c>
      <c r="W88" s="45">
        <f t="shared" si="69"/>
        <v>100</v>
      </c>
      <c r="X88" s="45">
        <f t="shared" si="69"/>
        <v>100</v>
      </c>
      <c r="Y88" s="45">
        <f t="shared" si="69"/>
        <v>100</v>
      </c>
      <c r="Z88" s="45">
        <f t="shared" si="69"/>
        <v>100</v>
      </c>
      <c r="AA88" s="45">
        <f t="shared" si="69"/>
        <v>100</v>
      </c>
      <c r="AB88" s="45">
        <f t="shared" si="69"/>
        <v>100</v>
      </c>
      <c r="AC88" s="45">
        <f t="shared" si="69"/>
        <v>100</v>
      </c>
      <c r="AD88" s="45">
        <f t="shared" si="69"/>
        <v>100</v>
      </c>
      <c r="AE88" s="45">
        <f t="shared" si="69"/>
        <v>100</v>
      </c>
      <c r="AF88" s="45">
        <f t="shared" si="69"/>
        <v>100</v>
      </c>
      <c r="AG88" s="45">
        <f t="shared" si="69"/>
        <v>100</v>
      </c>
      <c r="AH88" s="45">
        <f t="shared" si="69"/>
        <v>100</v>
      </c>
      <c r="AI88" s="45">
        <f t="shared" si="69"/>
        <v>100</v>
      </c>
      <c r="AJ88" s="45">
        <f t="shared" ref="AJ88:AX88" si="70">+AJ44+AJ66-AI66</f>
        <v>100</v>
      </c>
      <c r="AK88" s="45">
        <f t="shared" si="70"/>
        <v>100</v>
      </c>
      <c r="AL88" s="45">
        <f t="shared" si="70"/>
        <v>100</v>
      </c>
      <c r="AM88" s="45">
        <f t="shared" si="70"/>
        <v>100</v>
      </c>
      <c r="AN88" s="45">
        <f t="shared" si="70"/>
        <v>100</v>
      </c>
      <c r="AO88" s="45">
        <f t="shared" si="70"/>
        <v>100</v>
      </c>
      <c r="AP88" s="45">
        <f t="shared" si="70"/>
        <v>100</v>
      </c>
      <c r="AQ88" s="45">
        <f t="shared" si="70"/>
        <v>100</v>
      </c>
      <c r="AR88" s="45">
        <f t="shared" si="70"/>
        <v>100</v>
      </c>
      <c r="AS88" s="45">
        <f t="shared" si="70"/>
        <v>100</v>
      </c>
      <c r="AT88" s="45">
        <f t="shared" si="70"/>
        <v>100</v>
      </c>
      <c r="AU88" s="45">
        <f t="shared" si="70"/>
        <v>100</v>
      </c>
      <c r="AV88" s="45">
        <f t="shared" si="70"/>
        <v>100</v>
      </c>
      <c r="AW88" s="45">
        <f t="shared" si="70"/>
        <v>100</v>
      </c>
      <c r="AX88" s="45">
        <f t="shared" si="70"/>
        <v>100</v>
      </c>
    </row>
    <row r="89" spans="1:50" x14ac:dyDescent="0.25">
      <c r="A89" t="str">
        <f t="shared" si="32"/>
        <v>Prodotto 20</v>
      </c>
      <c r="C89" s="45">
        <f t="shared" si="33"/>
        <v>300</v>
      </c>
      <c r="D89" s="45">
        <f t="shared" si="34"/>
        <v>100</v>
      </c>
      <c r="E89" s="45">
        <f t="shared" si="34"/>
        <v>100</v>
      </c>
      <c r="F89" s="45">
        <f t="shared" si="34"/>
        <v>100</v>
      </c>
      <c r="G89" s="45">
        <f t="shared" ref="G89:AI89" si="71">+G45+G67-F67</f>
        <v>100</v>
      </c>
      <c r="H89" s="45">
        <f t="shared" si="71"/>
        <v>100</v>
      </c>
      <c r="I89" s="45">
        <f t="shared" si="71"/>
        <v>100</v>
      </c>
      <c r="J89" s="45">
        <f t="shared" si="71"/>
        <v>100</v>
      </c>
      <c r="K89" s="45">
        <f t="shared" si="71"/>
        <v>100</v>
      </c>
      <c r="L89" s="45">
        <f t="shared" si="71"/>
        <v>100</v>
      </c>
      <c r="M89" s="45">
        <f t="shared" si="71"/>
        <v>100</v>
      </c>
      <c r="N89" s="45">
        <f t="shared" si="71"/>
        <v>100</v>
      </c>
      <c r="O89" s="45">
        <f t="shared" si="71"/>
        <v>100</v>
      </c>
      <c r="P89" s="45">
        <f t="shared" si="71"/>
        <v>100</v>
      </c>
      <c r="Q89" s="45">
        <f t="shared" si="71"/>
        <v>100</v>
      </c>
      <c r="R89" s="45">
        <f t="shared" si="71"/>
        <v>100</v>
      </c>
      <c r="S89" s="45">
        <f t="shared" si="71"/>
        <v>100</v>
      </c>
      <c r="T89" s="45">
        <f t="shared" si="71"/>
        <v>100</v>
      </c>
      <c r="U89" s="45">
        <f t="shared" si="71"/>
        <v>100</v>
      </c>
      <c r="V89" s="45">
        <f t="shared" si="71"/>
        <v>100</v>
      </c>
      <c r="W89" s="45">
        <f t="shared" si="71"/>
        <v>100</v>
      </c>
      <c r="X89" s="45">
        <f t="shared" si="71"/>
        <v>100</v>
      </c>
      <c r="Y89" s="45">
        <f t="shared" si="71"/>
        <v>100</v>
      </c>
      <c r="Z89" s="45">
        <f t="shared" si="71"/>
        <v>100</v>
      </c>
      <c r="AA89" s="45">
        <f t="shared" si="71"/>
        <v>100</v>
      </c>
      <c r="AB89" s="45">
        <f t="shared" si="71"/>
        <v>100</v>
      </c>
      <c r="AC89" s="45">
        <f t="shared" si="71"/>
        <v>100</v>
      </c>
      <c r="AD89" s="45">
        <f t="shared" si="71"/>
        <v>100</v>
      </c>
      <c r="AE89" s="45">
        <f t="shared" si="71"/>
        <v>100</v>
      </c>
      <c r="AF89" s="45">
        <f t="shared" si="71"/>
        <v>100</v>
      </c>
      <c r="AG89" s="45">
        <f t="shared" si="71"/>
        <v>100</v>
      </c>
      <c r="AH89" s="45">
        <f t="shared" si="71"/>
        <v>100</v>
      </c>
      <c r="AI89" s="45">
        <f t="shared" si="71"/>
        <v>100</v>
      </c>
      <c r="AJ89" s="45">
        <f t="shared" ref="AJ89:AX89" si="72">+AJ45+AJ67-AI67</f>
        <v>100</v>
      </c>
      <c r="AK89" s="45">
        <f t="shared" si="72"/>
        <v>100</v>
      </c>
      <c r="AL89" s="45">
        <f t="shared" si="72"/>
        <v>100</v>
      </c>
      <c r="AM89" s="45">
        <f t="shared" si="72"/>
        <v>100</v>
      </c>
      <c r="AN89" s="45">
        <f t="shared" si="72"/>
        <v>100</v>
      </c>
      <c r="AO89" s="45">
        <f t="shared" si="72"/>
        <v>100</v>
      </c>
      <c r="AP89" s="45">
        <f t="shared" si="72"/>
        <v>100</v>
      </c>
      <c r="AQ89" s="45">
        <f t="shared" si="72"/>
        <v>100</v>
      </c>
      <c r="AR89" s="45">
        <f t="shared" si="72"/>
        <v>100</v>
      </c>
      <c r="AS89" s="45">
        <f t="shared" si="72"/>
        <v>100</v>
      </c>
      <c r="AT89" s="45">
        <f t="shared" si="72"/>
        <v>100</v>
      </c>
      <c r="AU89" s="45">
        <f t="shared" si="72"/>
        <v>100</v>
      </c>
      <c r="AV89" s="45">
        <f t="shared" si="72"/>
        <v>100</v>
      </c>
      <c r="AW89" s="45">
        <f t="shared" si="72"/>
        <v>100</v>
      </c>
      <c r="AX89" s="45">
        <f t="shared" si="72"/>
        <v>100</v>
      </c>
    </row>
    <row r="91" spans="1:50" x14ac:dyDescent="0.25">
      <c r="A91" s="28" t="s">
        <v>216</v>
      </c>
      <c r="B91" s="28"/>
      <c r="C91" s="39">
        <f>+C3</f>
        <v>42005</v>
      </c>
      <c r="D91" s="39">
        <f t="shared" ref="D91:AX91" si="73">+D3</f>
        <v>42036</v>
      </c>
      <c r="E91" s="39">
        <f t="shared" si="73"/>
        <v>42064</v>
      </c>
      <c r="F91" s="39">
        <f t="shared" si="73"/>
        <v>42095</v>
      </c>
      <c r="G91" s="39">
        <f t="shared" si="73"/>
        <v>42125</v>
      </c>
      <c r="H91" s="39">
        <f t="shared" si="73"/>
        <v>42156</v>
      </c>
      <c r="I91" s="39">
        <f t="shared" si="73"/>
        <v>42186</v>
      </c>
      <c r="J91" s="39">
        <f t="shared" si="73"/>
        <v>42217</v>
      </c>
      <c r="K91" s="39">
        <f t="shared" si="73"/>
        <v>42248</v>
      </c>
      <c r="L91" s="39">
        <f t="shared" si="73"/>
        <v>42278</v>
      </c>
      <c r="M91" s="39">
        <f t="shared" si="73"/>
        <v>42309</v>
      </c>
      <c r="N91" s="39">
        <f t="shared" si="73"/>
        <v>42339</v>
      </c>
      <c r="O91" s="39">
        <f t="shared" si="73"/>
        <v>42370</v>
      </c>
      <c r="P91" s="39">
        <f t="shared" si="73"/>
        <v>42401</v>
      </c>
      <c r="Q91" s="39">
        <f t="shared" si="73"/>
        <v>42430</v>
      </c>
      <c r="R91" s="39">
        <f t="shared" si="73"/>
        <v>42461</v>
      </c>
      <c r="S91" s="39">
        <f t="shared" si="73"/>
        <v>42491</v>
      </c>
      <c r="T91" s="39">
        <f t="shared" si="73"/>
        <v>42522</v>
      </c>
      <c r="U91" s="39">
        <f t="shared" si="73"/>
        <v>42552</v>
      </c>
      <c r="V91" s="39">
        <f t="shared" si="73"/>
        <v>42583</v>
      </c>
      <c r="W91" s="39">
        <f t="shared" si="73"/>
        <v>42614</v>
      </c>
      <c r="X91" s="39">
        <f t="shared" si="73"/>
        <v>42644</v>
      </c>
      <c r="Y91" s="39">
        <f t="shared" si="73"/>
        <v>42675</v>
      </c>
      <c r="Z91" s="39">
        <f t="shared" si="73"/>
        <v>42705</v>
      </c>
      <c r="AA91" s="39">
        <f t="shared" si="73"/>
        <v>42736</v>
      </c>
      <c r="AB91" s="39">
        <f t="shared" si="73"/>
        <v>42767</v>
      </c>
      <c r="AC91" s="39">
        <f t="shared" si="73"/>
        <v>42795</v>
      </c>
      <c r="AD91" s="39">
        <f t="shared" si="73"/>
        <v>42826</v>
      </c>
      <c r="AE91" s="39">
        <f t="shared" si="73"/>
        <v>42856</v>
      </c>
      <c r="AF91" s="39">
        <f t="shared" si="73"/>
        <v>42887</v>
      </c>
      <c r="AG91" s="39">
        <f t="shared" si="73"/>
        <v>42917</v>
      </c>
      <c r="AH91" s="39">
        <f t="shared" si="73"/>
        <v>42948</v>
      </c>
      <c r="AI91" s="39">
        <f t="shared" si="73"/>
        <v>42979</v>
      </c>
      <c r="AJ91" s="39">
        <f t="shared" si="73"/>
        <v>43009</v>
      </c>
      <c r="AK91" s="39">
        <f t="shared" si="73"/>
        <v>43040</v>
      </c>
      <c r="AL91" s="39">
        <f t="shared" si="73"/>
        <v>43070</v>
      </c>
      <c r="AM91" s="39">
        <f t="shared" si="73"/>
        <v>43101</v>
      </c>
      <c r="AN91" s="39">
        <f t="shared" si="73"/>
        <v>43132</v>
      </c>
      <c r="AO91" s="39">
        <f t="shared" si="73"/>
        <v>43160</v>
      </c>
      <c r="AP91" s="39">
        <f t="shared" si="73"/>
        <v>43191</v>
      </c>
      <c r="AQ91" s="39">
        <f t="shared" si="73"/>
        <v>43221</v>
      </c>
      <c r="AR91" s="39">
        <f t="shared" si="73"/>
        <v>43252</v>
      </c>
      <c r="AS91" s="39">
        <f t="shared" si="73"/>
        <v>43282</v>
      </c>
      <c r="AT91" s="39">
        <f t="shared" si="73"/>
        <v>43313</v>
      </c>
      <c r="AU91" s="39">
        <f t="shared" si="73"/>
        <v>43344</v>
      </c>
      <c r="AV91" s="39">
        <f t="shared" si="73"/>
        <v>43374</v>
      </c>
      <c r="AW91" s="39">
        <f t="shared" si="73"/>
        <v>43405</v>
      </c>
      <c r="AX91" s="39">
        <f t="shared" si="73"/>
        <v>43435</v>
      </c>
    </row>
    <row r="92" spans="1:50" x14ac:dyDescent="0.25">
      <c r="A92" t="str">
        <f t="shared" ref="A92:A111" si="74">+A4</f>
        <v>Prodotto 1</v>
      </c>
      <c r="C92" s="48">
        <f>+C4*C26</f>
        <v>10000</v>
      </c>
      <c r="D92" s="48">
        <f t="shared" ref="C92:R111" si="75">+D4*D26</f>
        <v>10000</v>
      </c>
      <c r="E92" s="48">
        <f t="shared" si="75"/>
        <v>10000</v>
      </c>
      <c r="F92" s="48">
        <f t="shared" si="75"/>
        <v>10000</v>
      </c>
      <c r="G92" s="48">
        <f t="shared" si="75"/>
        <v>10000</v>
      </c>
      <c r="H92" s="48">
        <f t="shared" si="75"/>
        <v>10000</v>
      </c>
      <c r="I92" s="48">
        <f t="shared" si="75"/>
        <v>10000</v>
      </c>
      <c r="J92" s="48">
        <f t="shared" si="75"/>
        <v>10000</v>
      </c>
      <c r="K92" s="48">
        <f t="shared" si="75"/>
        <v>10000</v>
      </c>
      <c r="L92" s="48">
        <f t="shared" si="75"/>
        <v>10000</v>
      </c>
      <c r="M92" s="48">
        <f t="shared" si="75"/>
        <v>10000</v>
      </c>
      <c r="N92" s="48">
        <f t="shared" si="75"/>
        <v>10000</v>
      </c>
      <c r="O92" s="48">
        <f t="shared" si="75"/>
        <v>10000</v>
      </c>
      <c r="P92" s="48">
        <f t="shared" si="75"/>
        <v>10000</v>
      </c>
      <c r="Q92" s="48">
        <f t="shared" si="75"/>
        <v>10000</v>
      </c>
      <c r="R92" s="48">
        <f t="shared" si="75"/>
        <v>10000</v>
      </c>
      <c r="S92" s="48">
        <f t="shared" ref="D92:AX96" si="76">+S4*S26</f>
        <v>10000</v>
      </c>
      <c r="T92" s="48">
        <f t="shared" si="76"/>
        <v>10000</v>
      </c>
      <c r="U92" s="48">
        <f t="shared" si="76"/>
        <v>10000</v>
      </c>
      <c r="V92" s="48">
        <f t="shared" si="76"/>
        <v>10000</v>
      </c>
      <c r="W92" s="48">
        <f t="shared" si="76"/>
        <v>10000</v>
      </c>
      <c r="X92" s="48">
        <f t="shared" si="76"/>
        <v>10000</v>
      </c>
      <c r="Y92" s="48">
        <f t="shared" si="76"/>
        <v>10000</v>
      </c>
      <c r="Z92" s="48">
        <f t="shared" si="76"/>
        <v>10000</v>
      </c>
      <c r="AA92" s="48">
        <f t="shared" si="76"/>
        <v>10000</v>
      </c>
      <c r="AB92" s="48">
        <f t="shared" si="76"/>
        <v>10000</v>
      </c>
      <c r="AC92" s="48">
        <f t="shared" si="76"/>
        <v>10000</v>
      </c>
      <c r="AD92" s="48">
        <f t="shared" si="76"/>
        <v>10000</v>
      </c>
      <c r="AE92" s="48">
        <f t="shared" si="76"/>
        <v>10000</v>
      </c>
      <c r="AF92" s="48">
        <f t="shared" si="76"/>
        <v>10000</v>
      </c>
      <c r="AG92" s="48">
        <f t="shared" si="76"/>
        <v>10000</v>
      </c>
      <c r="AH92" s="48">
        <f t="shared" si="76"/>
        <v>10000</v>
      </c>
      <c r="AI92" s="48">
        <f t="shared" si="76"/>
        <v>10000</v>
      </c>
      <c r="AJ92" s="48">
        <f t="shared" si="76"/>
        <v>10000</v>
      </c>
      <c r="AK92" s="48">
        <f t="shared" si="76"/>
        <v>10000</v>
      </c>
      <c r="AL92" s="48">
        <f t="shared" si="76"/>
        <v>10000</v>
      </c>
      <c r="AM92" s="48">
        <f t="shared" si="76"/>
        <v>10000</v>
      </c>
      <c r="AN92" s="48">
        <f t="shared" si="76"/>
        <v>10000</v>
      </c>
      <c r="AO92" s="48">
        <f t="shared" si="76"/>
        <v>10000</v>
      </c>
      <c r="AP92" s="48">
        <f t="shared" si="76"/>
        <v>10000</v>
      </c>
      <c r="AQ92" s="48">
        <f t="shared" si="76"/>
        <v>10000</v>
      </c>
      <c r="AR92" s="48">
        <f t="shared" si="76"/>
        <v>10000</v>
      </c>
      <c r="AS92" s="48">
        <f t="shared" si="76"/>
        <v>10000</v>
      </c>
      <c r="AT92" s="48">
        <f t="shared" si="76"/>
        <v>10000</v>
      </c>
      <c r="AU92" s="48">
        <f t="shared" si="76"/>
        <v>10000</v>
      </c>
      <c r="AV92" s="48">
        <f t="shared" si="76"/>
        <v>10000</v>
      </c>
      <c r="AW92" s="48">
        <f t="shared" si="76"/>
        <v>10000</v>
      </c>
      <c r="AX92" s="48">
        <f t="shared" si="76"/>
        <v>10000</v>
      </c>
    </row>
    <row r="93" spans="1:50" x14ac:dyDescent="0.25">
      <c r="A93" t="str">
        <f t="shared" si="74"/>
        <v>Prodotto 2</v>
      </c>
      <c r="C93" s="48">
        <f t="shared" si="75"/>
        <v>10000</v>
      </c>
      <c r="D93" s="48">
        <f t="shared" si="76"/>
        <v>10000</v>
      </c>
      <c r="E93" s="48">
        <f t="shared" si="76"/>
        <v>10000</v>
      </c>
      <c r="F93" s="48">
        <f t="shared" si="76"/>
        <v>10000</v>
      </c>
      <c r="G93" s="48">
        <f t="shared" si="76"/>
        <v>10000</v>
      </c>
      <c r="H93" s="48">
        <f t="shared" si="76"/>
        <v>10000</v>
      </c>
      <c r="I93" s="48">
        <f t="shared" si="76"/>
        <v>10000</v>
      </c>
      <c r="J93" s="48">
        <f t="shared" si="76"/>
        <v>10000</v>
      </c>
      <c r="K93" s="48">
        <f t="shared" si="76"/>
        <v>10000</v>
      </c>
      <c r="L93" s="48">
        <f t="shared" si="76"/>
        <v>10000</v>
      </c>
      <c r="M93" s="48">
        <f t="shared" si="76"/>
        <v>10000</v>
      </c>
      <c r="N93" s="48">
        <f t="shared" si="76"/>
        <v>10000</v>
      </c>
      <c r="O93" s="48">
        <f t="shared" si="76"/>
        <v>10000</v>
      </c>
      <c r="P93" s="48">
        <f t="shared" si="76"/>
        <v>10000</v>
      </c>
      <c r="Q93" s="48">
        <f t="shared" si="76"/>
        <v>10000</v>
      </c>
      <c r="R93" s="48">
        <f t="shared" si="76"/>
        <v>10000</v>
      </c>
      <c r="S93" s="48">
        <f t="shared" si="76"/>
        <v>10000</v>
      </c>
      <c r="T93" s="48">
        <f t="shared" si="76"/>
        <v>10000</v>
      </c>
      <c r="U93" s="48">
        <f t="shared" si="76"/>
        <v>10000</v>
      </c>
      <c r="V93" s="48">
        <f t="shared" si="76"/>
        <v>10000</v>
      </c>
      <c r="W93" s="48">
        <f t="shared" si="76"/>
        <v>10000</v>
      </c>
      <c r="X93" s="48">
        <f t="shared" si="76"/>
        <v>10000</v>
      </c>
      <c r="Y93" s="48">
        <f t="shared" si="76"/>
        <v>10000</v>
      </c>
      <c r="Z93" s="48">
        <f t="shared" si="76"/>
        <v>10000</v>
      </c>
      <c r="AA93" s="48">
        <f t="shared" si="76"/>
        <v>10000</v>
      </c>
      <c r="AB93" s="48">
        <f t="shared" si="76"/>
        <v>10000</v>
      </c>
      <c r="AC93" s="48">
        <f t="shared" si="76"/>
        <v>10000</v>
      </c>
      <c r="AD93" s="48">
        <f t="shared" si="76"/>
        <v>10000</v>
      </c>
      <c r="AE93" s="48">
        <f t="shared" si="76"/>
        <v>10000</v>
      </c>
      <c r="AF93" s="48">
        <f t="shared" si="76"/>
        <v>10000</v>
      </c>
      <c r="AG93" s="48">
        <f t="shared" si="76"/>
        <v>10000</v>
      </c>
      <c r="AH93" s="48">
        <f t="shared" si="76"/>
        <v>10000</v>
      </c>
      <c r="AI93" s="48">
        <f t="shared" si="76"/>
        <v>10000</v>
      </c>
      <c r="AJ93" s="48">
        <f t="shared" si="76"/>
        <v>10000</v>
      </c>
      <c r="AK93" s="48">
        <f t="shared" si="76"/>
        <v>10000</v>
      </c>
      <c r="AL93" s="48">
        <f t="shared" si="76"/>
        <v>10000</v>
      </c>
      <c r="AM93" s="48">
        <f t="shared" si="76"/>
        <v>10000</v>
      </c>
      <c r="AN93" s="48">
        <f t="shared" si="76"/>
        <v>10000</v>
      </c>
      <c r="AO93" s="48">
        <f t="shared" si="76"/>
        <v>10000</v>
      </c>
      <c r="AP93" s="48">
        <f t="shared" si="76"/>
        <v>10000</v>
      </c>
      <c r="AQ93" s="48">
        <f t="shared" si="76"/>
        <v>10000</v>
      </c>
      <c r="AR93" s="48">
        <f t="shared" si="76"/>
        <v>10000</v>
      </c>
      <c r="AS93" s="48">
        <f t="shared" si="76"/>
        <v>10000</v>
      </c>
      <c r="AT93" s="48">
        <f t="shared" si="76"/>
        <v>10000</v>
      </c>
      <c r="AU93" s="48">
        <f t="shared" si="76"/>
        <v>10000</v>
      </c>
      <c r="AV93" s="48">
        <f t="shared" si="76"/>
        <v>10000</v>
      </c>
      <c r="AW93" s="48">
        <f t="shared" si="76"/>
        <v>10000</v>
      </c>
      <c r="AX93" s="48">
        <f t="shared" si="76"/>
        <v>10000</v>
      </c>
    </row>
    <row r="94" spans="1:50" x14ac:dyDescent="0.25">
      <c r="A94" t="str">
        <f t="shared" si="74"/>
        <v>Prodotto 3</v>
      </c>
      <c r="C94" s="48">
        <f t="shared" si="75"/>
        <v>10000</v>
      </c>
      <c r="D94" s="48">
        <f t="shared" si="76"/>
        <v>10000</v>
      </c>
      <c r="E94" s="48">
        <f t="shared" si="76"/>
        <v>10000</v>
      </c>
      <c r="F94" s="48">
        <f t="shared" si="76"/>
        <v>10000</v>
      </c>
      <c r="G94" s="48">
        <f t="shared" si="76"/>
        <v>10000</v>
      </c>
      <c r="H94" s="48">
        <f t="shared" si="76"/>
        <v>10000</v>
      </c>
      <c r="I94" s="48">
        <f t="shared" si="76"/>
        <v>10000</v>
      </c>
      <c r="J94" s="48">
        <f t="shared" si="76"/>
        <v>10000</v>
      </c>
      <c r="K94" s="48">
        <f t="shared" si="76"/>
        <v>10000</v>
      </c>
      <c r="L94" s="48">
        <f t="shared" si="76"/>
        <v>10000</v>
      </c>
      <c r="M94" s="48">
        <f t="shared" si="76"/>
        <v>10000</v>
      </c>
      <c r="N94" s="48">
        <f t="shared" si="76"/>
        <v>10000</v>
      </c>
      <c r="O94" s="48">
        <f t="shared" si="76"/>
        <v>10000</v>
      </c>
      <c r="P94" s="48">
        <f t="shared" si="76"/>
        <v>10000</v>
      </c>
      <c r="Q94" s="48">
        <f t="shared" si="76"/>
        <v>10000</v>
      </c>
      <c r="R94" s="48">
        <f t="shared" si="76"/>
        <v>10000</v>
      </c>
      <c r="S94" s="48">
        <f t="shared" si="76"/>
        <v>10000</v>
      </c>
      <c r="T94" s="48">
        <f t="shared" si="76"/>
        <v>10000</v>
      </c>
      <c r="U94" s="48">
        <f t="shared" si="76"/>
        <v>10000</v>
      </c>
      <c r="V94" s="48">
        <f t="shared" si="76"/>
        <v>10000</v>
      </c>
      <c r="W94" s="48">
        <f t="shared" si="76"/>
        <v>10000</v>
      </c>
      <c r="X94" s="48">
        <f t="shared" si="76"/>
        <v>10000</v>
      </c>
      <c r="Y94" s="48">
        <f t="shared" si="76"/>
        <v>10000</v>
      </c>
      <c r="Z94" s="48">
        <f t="shared" si="76"/>
        <v>10000</v>
      </c>
      <c r="AA94" s="48">
        <f t="shared" si="76"/>
        <v>10000</v>
      </c>
      <c r="AB94" s="48">
        <f t="shared" si="76"/>
        <v>10000</v>
      </c>
      <c r="AC94" s="48">
        <f t="shared" si="76"/>
        <v>10000</v>
      </c>
      <c r="AD94" s="48">
        <f t="shared" si="76"/>
        <v>10000</v>
      </c>
      <c r="AE94" s="48">
        <f t="shared" si="76"/>
        <v>10000</v>
      </c>
      <c r="AF94" s="48">
        <f t="shared" si="76"/>
        <v>10000</v>
      </c>
      <c r="AG94" s="48">
        <f t="shared" si="76"/>
        <v>10000</v>
      </c>
      <c r="AH94" s="48">
        <f t="shared" si="76"/>
        <v>10000</v>
      </c>
      <c r="AI94" s="48">
        <f t="shared" si="76"/>
        <v>10000</v>
      </c>
      <c r="AJ94" s="48">
        <f t="shared" si="76"/>
        <v>10000</v>
      </c>
      <c r="AK94" s="48">
        <f t="shared" si="76"/>
        <v>10000</v>
      </c>
      <c r="AL94" s="48">
        <f t="shared" si="76"/>
        <v>10000</v>
      </c>
      <c r="AM94" s="48">
        <f t="shared" si="76"/>
        <v>10000</v>
      </c>
      <c r="AN94" s="48">
        <f t="shared" si="76"/>
        <v>10000</v>
      </c>
      <c r="AO94" s="48">
        <f t="shared" si="76"/>
        <v>10000</v>
      </c>
      <c r="AP94" s="48">
        <f t="shared" si="76"/>
        <v>10000</v>
      </c>
      <c r="AQ94" s="48">
        <f t="shared" si="76"/>
        <v>10000</v>
      </c>
      <c r="AR94" s="48">
        <f t="shared" si="76"/>
        <v>10000</v>
      </c>
      <c r="AS94" s="48">
        <f t="shared" si="76"/>
        <v>10000</v>
      </c>
      <c r="AT94" s="48">
        <f t="shared" si="76"/>
        <v>10000</v>
      </c>
      <c r="AU94" s="48">
        <f t="shared" si="76"/>
        <v>10000</v>
      </c>
      <c r="AV94" s="48">
        <f t="shared" si="76"/>
        <v>10000</v>
      </c>
      <c r="AW94" s="48">
        <f t="shared" si="76"/>
        <v>10000</v>
      </c>
      <c r="AX94" s="48">
        <f t="shared" si="76"/>
        <v>10000</v>
      </c>
    </row>
    <row r="95" spans="1:50" x14ac:dyDescent="0.25">
      <c r="A95" t="str">
        <f t="shared" si="74"/>
        <v>Prodotto 4</v>
      </c>
      <c r="C95" s="48">
        <f t="shared" si="75"/>
        <v>10000</v>
      </c>
      <c r="D95" s="48">
        <f t="shared" si="76"/>
        <v>10000</v>
      </c>
      <c r="E95" s="48">
        <f t="shared" si="76"/>
        <v>10000</v>
      </c>
      <c r="F95" s="48">
        <f t="shared" si="76"/>
        <v>10000</v>
      </c>
      <c r="G95" s="48">
        <f t="shared" si="76"/>
        <v>10000</v>
      </c>
      <c r="H95" s="48">
        <f t="shared" si="76"/>
        <v>10000</v>
      </c>
      <c r="I95" s="48">
        <f t="shared" si="76"/>
        <v>10000</v>
      </c>
      <c r="J95" s="48">
        <f t="shared" si="76"/>
        <v>10000</v>
      </c>
      <c r="K95" s="48">
        <f t="shared" si="76"/>
        <v>10000</v>
      </c>
      <c r="L95" s="48">
        <f t="shared" si="76"/>
        <v>10000</v>
      </c>
      <c r="M95" s="48">
        <f t="shared" si="76"/>
        <v>10000</v>
      </c>
      <c r="N95" s="48">
        <f t="shared" si="76"/>
        <v>10000</v>
      </c>
      <c r="O95" s="48">
        <f t="shared" si="76"/>
        <v>10000</v>
      </c>
      <c r="P95" s="48">
        <f t="shared" si="76"/>
        <v>10000</v>
      </c>
      <c r="Q95" s="48">
        <f t="shared" si="76"/>
        <v>10000</v>
      </c>
      <c r="R95" s="48">
        <f t="shared" si="76"/>
        <v>10000</v>
      </c>
      <c r="S95" s="48">
        <f t="shared" si="76"/>
        <v>10000</v>
      </c>
      <c r="T95" s="48">
        <f t="shared" si="76"/>
        <v>10000</v>
      </c>
      <c r="U95" s="48">
        <f t="shared" si="76"/>
        <v>10000</v>
      </c>
      <c r="V95" s="48">
        <f t="shared" si="76"/>
        <v>10000</v>
      </c>
      <c r="W95" s="48">
        <f t="shared" si="76"/>
        <v>10000</v>
      </c>
      <c r="X95" s="48">
        <f t="shared" si="76"/>
        <v>10000</v>
      </c>
      <c r="Y95" s="48">
        <f t="shared" si="76"/>
        <v>10000</v>
      </c>
      <c r="Z95" s="48">
        <f t="shared" si="76"/>
        <v>10000</v>
      </c>
      <c r="AA95" s="48">
        <f t="shared" si="76"/>
        <v>10000</v>
      </c>
      <c r="AB95" s="48">
        <f t="shared" si="76"/>
        <v>10000</v>
      </c>
      <c r="AC95" s="48">
        <f t="shared" si="76"/>
        <v>10000</v>
      </c>
      <c r="AD95" s="48">
        <f t="shared" si="76"/>
        <v>10000</v>
      </c>
      <c r="AE95" s="48">
        <f t="shared" si="76"/>
        <v>10000</v>
      </c>
      <c r="AF95" s="48">
        <f t="shared" si="76"/>
        <v>10000</v>
      </c>
      <c r="AG95" s="48">
        <f t="shared" si="76"/>
        <v>10000</v>
      </c>
      <c r="AH95" s="48">
        <f t="shared" si="76"/>
        <v>10000</v>
      </c>
      <c r="AI95" s="48">
        <f t="shared" si="76"/>
        <v>10000</v>
      </c>
      <c r="AJ95" s="48">
        <f t="shared" si="76"/>
        <v>10000</v>
      </c>
      <c r="AK95" s="48">
        <f t="shared" si="76"/>
        <v>10000</v>
      </c>
      <c r="AL95" s="48">
        <f t="shared" si="76"/>
        <v>10000</v>
      </c>
      <c r="AM95" s="48">
        <f t="shared" si="76"/>
        <v>10000</v>
      </c>
      <c r="AN95" s="48">
        <f t="shared" si="76"/>
        <v>10000</v>
      </c>
      <c r="AO95" s="48">
        <f t="shared" si="76"/>
        <v>10000</v>
      </c>
      <c r="AP95" s="48">
        <f t="shared" si="76"/>
        <v>10000</v>
      </c>
      <c r="AQ95" s="48">
        <f t="shared" si="76"/>
        <v>10000</v>
      </c>
      <c r="AR95" s="48">
        <f t="shared" si="76"/>
        <v>10000</v>
      </c>
      <c r="AS95" s="48">
        <f t="shared" si="76"/>
        <v>10000</v>
      </c>
      <c r="AT95" s="48">
        <f t="shared" si="76"/>
        <v>10000</v>
      </c>
      <c r="AU95" s="48">
        <f t="shared" si="76"/>
        <v>10000</v>
      </c>
      <c r="AV95" s="48">
        <f t="shared" si="76"/>
        <v>10000</v>
      </c>
      <c r="AW95" s="48">
        <f t="shared" si="76"/>
        <v>10000</v>
      </c>
      <c r="AX95" s="48">
        <f t="shared" si="76"/>
        <v>10000</v>
      </c>
    </row>
    <row r="96" spans="1:50" x14ac:dyDescent="0.25">
      <c r="A96" t="str">
        <f t="shared" si="74"/>
        <v>Prodotto 5</v>
      </c>
      <c r="C96" s="48">
        <f t="shared" si="75"/>
        <v>10000</v>
      </c>
      <c r="D96" s="48">
        <f t="shared" si="76"/>
        <v>10000</v>
      </c>
      <c r="E96" s="48">
        <f t="shared" si="76"/>
        <v>10000</v>
      </c>
      <c r="F96" s="48">
        <f t="shared" si="76"/>
        <v>10000</v>
      </c>
      <c r="G96" s="48">
        <f t="shared" si="76"/>
        <v>10000</v>
      </c>
      <c r="H96" s="48">
        <f t="shared" si="76"/>
        <v>10000</v>
      </c>
      <c r="I96" s="48">
        <f t="shared" si="76"/>
        <v>10000</v>
      </c>
      <c r="J96" s="48">
        <f t="shared" si="76"/>
        <v>10000</v>
      </c>
      <c r="K96" s="48">
        <f t="shared" si="76"/>
        <v>10000</v>
      </c>
      <c r="L96" s="48">
        <f t="shared" si="76"/>
        <v>10000</v>
      </c>
      <c r="M96" s="48">
        <f t="shared" si="76"/>
        <v>10000</v>
      </c>
      <c r="N96" s="48">
        <f t="shared" si="76"/>
        <v>10000</v>
      </c>
      <c r="O96" s="48">
        <f t="shared" si="76"/>
        <v>10000</v>
      </c>
      <c r="P96" s="48">
        <f t="shared" si="76"/>
        <v>10000</v>
      </c>
      <c r="Q96" s="48">
        <f t="shared" si="76"/>
        <v>10000</v>
      </c>
      <c r="R96" s="48">
        <f t="shared" si="76"/>
        <v>10000</v>
      </c>
      <c r="S96" s="48">
        <f t="shared" si="76"/>
        <v>10000</v>
      </c>
      <c r="T96" s="48">
        <f t="shared" si="76"/>
        <v>10000</v>
      </c>
      <c r="U96" s="48">
        <f t="shared" si="76"/>
        <v>10000</v>
      </c>
      <c r="V96" s="48">
        <f t="shared" si="76"/>
        <v>10000</v>
      </c>
      <c r="W96" s="48">
        <f t="shared" si="76"/>
        <v>10000</v>
      </c>
      <c r="X96" s="48">
        <f t="shared" si="76"/>
        <v>10000</v>
      </c>
      <c r="Y96" s="48">
        <f t="shared" si="76"/>
        <v>10000</v>
      </c>
      <c r="Z96" s="48">
        <f t="shared" si="76"/>
        <v>10000</v>
      </c>
      <c r="AA96" s="48">
        <f t="shared" si="76"/>
        <v>10000</v>
      </c>
      <c r="AB96" s="48">
        <f t="shared" si="76"/>
        <v>10000</v>
      </c>
      <c r="AC96" s="48">
        <f t="shared" si="76"/>
        <v>10000</v>
      </c>
      <c r="AD96" s="48">
        <f t="shared" si="76"/>
        <v>10000</v>
      </c>
      <c r="AE96" s="48">
        <f t="shared" si="76"/>
        <v>10000</v>
      </c>
      <c r="AF96" s="48">
        <f t="shared" si="76"/>
        <v>10000</v>
      </c>
      <c r="AG96" s="48">
        <f t="shared" si="76"/>
        <v>10000</v>
      </c>
      <c r="AH96" s="48">
        <f t="shared" si="76"/>
        <v>10000</v>
      </c>
      <c r="AI96" s="48">
        <f t="shared" si="76"/>
        <v>10000</v>
      </c>
      <c r="AJ96" s="48">
        <f t="shared" si="76"/>
        <v>10000</v>
      </c>
      <c r="AK96" s="48">
        <f t="shared" si="76"/>
        <v>10000</v>
      </c>
      <c r="AL96" s="48">
        <f t="shared" ref="D96:AX100" si="77">+AL8*AL30</f>
        <v>10000</v>
      </c>
      <c r="AM96" s="48">
        <f t="shared" si="77"/>
        <v>10000</v>
      </c>
      <c r="AN96" s="48">
        <f t="shared" si="77"/>
        <v>10000</v>
      </c>
      <c r="AO96" s="48">
        <f t="shared" si="77"/>
        <v>10000</v>
      </c>
      <c r="AP96" s="48">
        <f t="shared" si="77"/>
        <v>10000</v>
      </c>
      <c r="AQ96" s="48">
        <f t="shared" si="77"/>
        <v>10000</v>
      </c>
      <c r="AR96" s="48">
        <f t="shared" si="77"/>
        <v>10000</v>
      </c>
      <c r="AS96" s="48">
        <f t="shared" si="77"/>
        <v>10000</v>
      </c>
      <c r="AT96" s="48">
        <f t="shared" si="77"/>
        <v>10000</v>
      </c>
      <c r="AU96" s="48">
        <f t="shared" si="77"/>
        <v>10000</v>
      </c>
      <c r="AV96" s="48">
        <f t="shared" si="77"/>
        <v>10000</v>
      </c>
      <c r="AW96" s="48">
        <f t="shared" si="77"/>
        <v>10000</v>
      </c>
      <c r="AX96" s="48">
        <f t="shared" si="77"/>
        <v>10000</v>
      </c>
    </row>
    <row r="97" spans="1:50" x14ac:dyDescent="0.25">
      <c r="A97" t="str">
        <f t="shared" si="74"/>
        <v>Prodotto 6</v>
      </c>
      <c r="C97" s="48">
        <f t="shared" si="75"/>
        <v>10000</v>
      </c>
      <c r="D97" s="48">
        <f t="shared" si="77"/>
        <v>20000</v>
      </c>
      <c r="E97" s="48">
        <f t="shared" si="77"/>
        <v>10000</v>
      </c>
      <c r="F97" s="48">
        <f t="shared" si="77"/>
        <v>10000</v>
      </c>
      <c r="G97" s="48">
        <f t="shared" si="77"/>
        <v>10000</v>
      </c>
      <c r="H97" s="48">
        <f t="shared" si="77"/>
        <v>10000</v>
      </c>
      <c r="I97" s="48">
        <f t="shared" si="77"/>
        <v>10000</v>
      </c>
      <c r="J97" s="48">
        <f t="shared" si="77"/>
        <v>10000</v>
      </c>
      <c r="K97" s="48">
        <f t="shared" si="77"/>
        <v>10000</v>
      </c>
      <c r="L97" s="48">
        <f t="shared" si="77"/>
        <v>10000</v>
      </c>
      <c r="M97" s="48">
        <f t="shared" si="77"/>
        <v>10000</v>
      </c>
      <c r="N97" s="48">
        <f t="shared" si="77"/>
        <v>10000</v>
      </c>
      <c r="O97" s="48">
        <f t="shared" si="77"/>
        <v>10000</v>
      </c>
      <c r="P97" s="48">
        <f t="shared" si="77"/>
        <v>10000</v>
      </c>
      <c r="Q97" s="48">
        <f t="shared" si="77"/>
        <v>10000</v>
      </c>
      <c r="R97" s="48">
        <f t="shared" si="77"/>
        <v>10000</v>
      </c>
      <c r="S97" s="48">
        <f t="shared" si="77"/>
        <v>10000</v>
      </c>
      <c r="T97" s="48">
        <f t="shared" si="77"/>
        <v>10000</v>
      </c>
      <c r="U97" s="48">
        <f t="shared" si="77"/>
        <v>10000</v>
      </c>
      <c r="V97" s="48">
        <f t="shared" si="77"/>
        <v>10000</v>
      </c>
      <c r="W97" s="48">
        <f t="shared" si="77"/>
        <v>10000</v>
      </c>
      <c r="X97" s="48">
        <f t="shared" si="77"/>
        <v>10000</v>
      </c>
      <c r="Y97" s="48">
        <f t="shared" si="77"/>
        <v>10000</v>
      </c>
      <c r="Z97" s="48">
        <f t="shared" si="77"/>
        <v>10000</v>
      </c>
      <c r="AA97" s="48">
        <f t="shared" si="77"/>
        <v>10000</v>
      </c>
      <c r="AB97" s="48">
        <f t="shared" si="77"/>
        <v>10000</v>
      </c>
      <c r="AC97" s="48">
        <f t="shared" si="77"/>
        <v>10000</v>
      </c>
      <c r="AD97" s="48">
        <f t="shared" si="77"/>
        <v>10000</v>
      </c>
      <c r="AE97" s="48">
        <f t="shared" si="77"/>
        <v>10000</v>
      </c>
      <c r="AF97" s="48">
        <f t="shared" si="77"/>
        <v>10000</v>
      </c>
      <c r="AG97" s="48">
        <f t="shared" si="77"/>
        <v>10000</v>
      </c>
      <c r="AH97" s="48">
        <f t="shared" si="77"/>
        <v>10000</v>
      </c>
      <c r="AI97" s="48">
        <f t="shared" si="77"/>
        <v>10000</v>
      </c>
      <c r="AJ97" s="48">
        <f t="shared" si="77"/>
        <v>10000</v>
      </c>
      <c r="AK97" s="48">
        <f t="shared" si="77"/>
        <v>10000</v>
      </c>
      <c r="AL97" s="48">
        <f t="shared" si="77"/>
        <v>10000</v>
      </c>
      <c r="AM97" s="48">
        <f t="shared" si="77"/>
        <v>10000</v>
      </c>
      <c r="AN97" s="48">
        <f t="shared" si="77"/>
        <v>10000</v>
      </c>
      <c r="AO97" s="48">
        <f t="shared" si="77"/>
        <v>10000</v>
      </c>
      <c r="AP97" s="48">
        <f t="shared" si="77"/>
        <v>10000</v>
      </c>
      <c r="AQ97" s="48">
        <f t="shared" si="77"/>
        <v>10000</v>
      </c>
      <c r="AR97" s="48">
        <f t="shared" si="77"/>
        <v>10000</v>
      </c>
      <c r="AS97" s="48">
        <f t="shared" si="77"/>
        <v>10000</v>
      </c>
      <c r="AT97" s="48">
        <f t="shared" si="77"/>
        <v>10000</v>
      </c>
      <c r="AU97" s="48">
        <f t="shared" si="77"/>
        <v>10000</v>
      </c>
      <c r="AV97" s="48">
        <f t="shared" si="77"/>
        <v>10000</v>
      </c>
      <c r="AW97" s="48">
        <f t="shared" si="77"/>
        <v>10000</v>
      </c>
      <c r="AX97" s="48">
        <f t="shared" si="77"/>
        <v>10000</v>
      </c>
    </row>
    <row r="98" spans="1:50" x14ac:dyDescent="0.25">
      <c r="A98" t="str">
        <f t="shared" si="74"/>
        <v>Prodotto 7</v>
      </c>
      <c r="C98" s="48">
        <f t="shared" si="75"/>
        <v>10000</v>
      </c>
      <c r="D98" s="48">
        <f t="shared" si="77"/>
        <v>10000</v>
      </c>
      <c r="E98" s="48">
        <f t="shared" si="77"/>
        <v>10000</v>
      </c>
      <c r="F98" s="48">
        <f t="shared" si="77"/>
        <v>10000</v>
      </c>
      <c r="G98" s="48">
        <f t="shared" si="77"/>
        <v>10000</v>
      </c>
      <c r="H98" s="48">
        <f t="shared" si="77"/>
        <v>10000</v>
      </c>
      <c r="I98" s="48">
        <f t="shared" si="77"/>
        <v>10000</v>
      </c>
      <c r="J98" s="48">
        <f t="shared" si="77"/>
        <v>10000</v>
      </c>
      <c r="K98" s="48">
        <f t="shared" si="77"/>
        <v>10000</v>
      </c>
      <c r="L98" s="48">
        <f t="shared" si="77"/>
        <v>10000</v>
      </c>
      <c r="M98" s="48">
        <f t="shared" si="77"/>
        <v>10000</v>
      </c>
      <c r="N98" s="48">
        <f t="shared" si="77"/>
        <v>10000</v>
      </c>
      <c r="O98" s="48">
        <f t="shared" si="77"/>
        <v>10000</v>
      </c>
      <c r="P98" s="48">
        <f t="shared" si="77"/>
        <v>10000</v>
      </c>
      <c r="Q98" s="48">
        <f t="shared" si="77"/>
        <v>10000</v>
      </c>
      <c r="R98" s="48">
        <f t="shared" si="77"/>
        <v>10000</v>
      </c>
      <c r="S98" s="48">
        <f t="shared" si="77"/>
        <v>10000</v>
      </c>
      <c r="T98" s="48">
        <f t="shared" si="77"/>
        <v>10000</v>
      </c>
      <c r="U98" s="48">
        <f t="shared" si="77"/>
        <v>10000</v>
      </c>
      <c r="V98" s="48">
        <f t="shared" si="77"/>
        <v>10000</v>
      </c>
      <c r="W98" s="48">
        <f t="shared" si="77"/>
        <v>10000</v>
      </c>
      <c r="X98" s="48">
        <f t="shared" si="77"/>
        <v>10000</v>
      </c>
      <c r="Y98" s="48">
        <f t="shared" si="77"/>
        <v>10000</v>
      </c>
      <c r="Z98" s="48">
        <f t="shared" si="77"/>
        <v>10000</v>
      </c>
      <c r="AA98" s="48">
        <f t="shared" si="77"/>
        <v>10000</v>
      </c>
      <c r="AB98" s="48">
        <f t="shared" si="77"/>
        <v>10000</v>
      </c>
      <c r="AC98" s="48">
        <f t="shared" si="77"/>
        <v>10000</v>
      </c>
      <c r="AD98" s="48">
        <f t="shared" si="77"/>
        <v>10000</v>
      </c>
      <c r="AE98" s="48">
        <f t="shared" si="77"/>
        <v>10000</v>
      </c>
      <c r="AF98" s="48">
        <f t="shared" si="77"/>
        <v>10000</v>
      </c>
      <c r="AG98" s="48">
        <f t="shared" si="77"/>
        <v>10000</v>
      </c>
      <c r="AH98" s="48">
        <f t="shared" si="77"/>
        <v>10000</v>
      </c>
      <c r="AI98" s="48">
        <f t="shared" si="77"/>
        <v>10000</v>
      </c>
      <c r="AJ98" s="48">
        <f t="shared" si="77"/>
        <v>10000</v>
      </c>
      <c r="AK98" s="48">
        <f t="shared" si="77"/>
        <v>10000</v>
      </c>
      <c r="AL98" s="48">
        <f t="shared" si="77"/>
        <v>10000</v>
      </c>
      <c r="AM98" s="48">
        <f t="shared" si="77"/>
        <v>10000</v>
      </c>
      <c r="AN98" s="48">
        <f t="shared" si="77"/>
        <v>10000</v>
      </c>
      <c r="AO98" s="48">
        <f t="shared" si="77"/>
        <v>10000</v>
      </c>
      <c r="AP98" s="48">
        <f t="shared" si="77"/>
        <v>10000</v>
      </c>
      <c r="AQ98" s="48">
        <f t="shared" si="77"/>
        <v>10000</v>
      </c>
      <c r="AR98" s="48">
        <f t="shared" si="77"/>
        <v>10000</v>
      </c>
      <c r="AS98" s="48">
        <f t="shared" si="77"/>
        <v>10000</v>
      </c>
      <c r="AT98" s="48">
        <f t="shared" si="77"/>
        <v>10000</v>
      </c>
      <c r="AU98" s="48">
        <f t="shared" si="77"/>
        <v>10000</v>
      </c>
      <c r="AV98" s="48">
        <f t="shared" si="77"/>
        <v>10000</v>
      </c>
      <c r="AW98" s="48">
        <f t="shared" si="77"/>
        <v>10000</v>
      </c>
      <c r="AX98" s="48">
        <f t="shared" si="77"/>
        <v>10000</v>
      </c>
    </row>
    <row r="99" spans="1:50" x14ac:dyDescent="0.25">
      <c r="A99" t="str">
        <f t="shared" si="74"/>
        <v>Prodotto 8</v>
      </c>
      <c r="C99" s="48">
        <f t="shared" si="75"/>
        <v>10000</v>
      </c>
      <c r="D99" s="48">
        <f t="shared" si="77"/>
        <v>10000</v>
      </c>
      <c r="E99" s="48">
        <f t="shared" si="77"/>
        <v>10000</v>
      </c>
      <c r="F99" s="48">
        <f t="shared" si="77"/>
        <v>10000</v>
      </c>
      <c r="G99" s="48">
        <f t="shared" si="77"/>
        <v>10000</v>
      </c>
      <c r="H99" s="48">
        <f t="shared" si="77"/>
        <v>10000</v>
      </c>
      <c r="I99" s="48">
        <f t="shared" si="77"/>
        <v>10000</v>
      </c>
      <c r="J99" s="48">
        <f t="shared" si="77"/>
        <v>10000</v>
      </c>
      <c r="K99" s="48">
        <f t="shared" si="77"/>
        <v>10000</v>
      </c>
      <c r="L99" s="48">
        <f t="shared" si="77"/>
        <v>10000</v>
      </c>
      <c r="M99" s="48">
        <f t="shared" si="77"/>
        <v>10000</v>
      </c>
      <c r="N99" s="48">
        <f t="shared" si="77"/>
        <v>10000</v>
      </c>
      <c r="O99" s="48">
        <f t="shared" si="77"/>
        <v>10000</v>
      </c>
      <c r="P99" s="48">
        <f t="shared" si="77"/>
        <v>10000</v>
      </c>
      <c r="Q99" s="48">
        <f t="shared" si="77"/>
        <v>10000</v>
      </c>
      <c r="R99" s="48">
        <f t="shared" si="77"/>
        <v>10000</v>
      </c>
      <c r="S99" s="48">
        <f t="shared" si="77"/>
        <v>10000</v>
      </c>
      <c r="T99" s="48">
        <f t="shared" si="77"/>
        <v>10000</v>
      </c>
      <c r="U99" s="48">
        <f t="shared" si="77"/>
        <v>10000</v>
      </c>
      <c r="V99" s="48">
        <f t="shared" si="77"/>
        <v>10000</v>
      </c>
      <c r="W99" s="48">
        <f t="shared" si="77"/>
        <v>10000</v>
      </c>
      <c r="X99" s="48">
        <f t="shared" si="77"/>
        <v>10000</v>
      </c>
      <c r="Y99" s="48">
        <f t="shared" si="77"/>
        <v>10000</v>
      </c>
      <c r="Z99" s="48">
        <f t="shared" si="77"/>
        <v>10000</v>
      </c>
      <c r="AA99" s="48">
        <f t="shared" si="77"/>
        <v>10000</v>
      </c>
      <c r="AB99" s="48">
        <f t="shared" si="77"/>
        <v>10000</v>
      </c>
      <c r="AC99" s="48">
        <f t="shared" si="77"/>
        <v>10000</v>
      </c>
      <c r="AD99" s="48">
        <f t="shared" si="77"/>
        <v>10000</v>
      </c>
      <c r="AE99" s="48">
        <f t="shared" si="77"/>
        <v>10000</v>
      </c>
      <c r="AF99" s="48">
        <f t="shared" si="77"/>
        <v>10000</v>
      </c>
      <c r="AG99" s="48">
        <f t="shared" si="77"/>
        <v>10000</v>
      </c>
      <c r="AH99" s="48">
        <f t="shared" si="77"/>
        <v>10000</v>
      </c>
      <c r="AI99" s="48">
        <f t="shared" si="77"/>
        <v>10000</v>
      </c>
      <c r="AJ99" s="48">
        <f t="shared" si="77"/>
        <v>10000</v>
      </c>
      <c r="AK99" s="48">
        <f t="shared" si="77"/>
        <v>10000</v>
      </c>
      <c r="AL99" s="48">
        <f t="shared" si="77"/>
        <v>10000</v>
      </c>
      <c r="AM99" s="48">
        <f t="shared" si="77"/>
        <v>10000</v>
      </c>
      <c r="AN99" s="48">
        <f t="shared" si="77"/>
        <v>10000</v>
      </c>
      <c r="AO99" s="48">
        <f t="shared" si="77"/>
        <v>10000</v>
      </c>
      <c r="AP99" s="48">
        <f t="shared" si="77"/>
        <v>10000</v>
      </c>
      <c r="AQ99" s="48">
        <f t="shared" si="77"/>
        <v>10000</v>
      </c>
      <c r="AR99" s="48">
        <f t="shared" si="77"/>
        <v>10000</v>
      </c>
      <c r="AS99" s="48">
        <f t="shared" si="77"/>
        <v>10000</v>
      </c>
      <c r="AT99" s="48">
        <f t="shared" si="77"/>
        <v>10000</v>
      </c>
      <c r="AU99" s="48">
        <f t="shared" si="77"/>
        <v>10000</v>
      </c>
      <c r="AV99" s="48">
        <f t="shared" si="77"/>
        <v>10000</v>
      </c>
      <c r="AW99" s="48">
        <f t="shared" si="77"/>
        <v>10000</v>
      </c>
      <c r="AX99" s="48">
        <f t="shared" si="77"/>
        <v>10000</v>
      </c>
    </row>
    <row r="100" spans="1:50" x14ac:dyDescent="0.25">
      <c r="A100" t="str">
        <f t="shared" si="74"/>
        <v>Prodotto 9</v>
      </c>
      <c r="C100" s="48">
        <f t="shared" si="75"/>
        <v>10000</v>
      </c>
      <c r="D100" s="48">
        <f t="shared" si="77"/>
        <v>10000</v>
      </c>
      <c r="E100" s="48">
        <f t="shared" si="77"/>
        <v>10000</v>
      </c>
      <c r="F100" s="48">
        <f t="shared" si="77"/>
        <v>10000</v>
      </c>
      <c r="G100" s="48">
        <f t="shared" si="77"/>
        <v>10000</v>
      </c>
      <c r="H100" s="48">
        <f t="shared" si="77"/>
        <v>10000</v>
      </c>
      <c r="I100" s="48">
        <f t="shared" si="77"/>
        <v>10000</v>
      </c>
      <c r="J100" s="48">
        <f t="shared" si="77"/>
        <v>10000</v>
      </c>
      <c r="K100" s="48">
        <f t="shared" si="77"/>
        <v>10000</v>
      </c>
      <c r="L100" s="48">
        <f t="shared" si="77"/>
        <v>10000</v>
      </c>
      <c r="M100" s="48">
        <f t="shared" si="77"/>
        <v>10000</v>
      </c>
      <c r="N100" s="48">
        <f t="shared" si="77"/>
        <v>10000</v>
      </c>
      <c r="O100" s="48">
        <f t="shared" si="77"/>
        <v>10000</v>
      </c>
      <c r="P100" s="48">
        <f t="shared" si="77"/>
        <v>10000</v>
      </c>
      <c r="Q100" s="48">
        <f t="shared" si="77"/>
        <v>10000</v>
      </c>
      <c r="R100" s="48">
        <f t="shared" si="77"/>
        <v>10000</v>
      </c>
      <c r="S100" s="48">
        <f t="shared" si="77"/>
        <v>10000</v>
      </c>
      <c r="T100" s="48">
        <f t="shared" si="77"/>
        <v>10000</v>
      </c>
      <c r="U100" s="48">
        <f t="shared" si="77"/>
        <v>10000</v>
      </c>
      <c r="V100" s="48">
        <f t="shared" si="77"/>
        <v>10000</v>
      </c>
      <c r="W100" s="48">
        <f t="shared" si="77"/>
        <v>10000</v>
      </c>
      <c r="X100" s="48">
        <f t="shared" si="77"/>
        <v>10000</v>
      </c>
      <c r="Y100" s="48">
        <f t="shared" si="77"/>
        <v>10000</v>
      </c>
      <c r="Z100" s="48">
        <f t="shared" si="77"/>
        <v>10000</v>
      </c>
      <c r="AA100" s="48">
        <f t="shared" si="77"/>
        <v>10000</v>
      </c>
      <c r="AB100" s="48">
        <f t="shared" si="77"/>
        <v>10000</v>
      </c>
      <c r="AC100" s="48">
        <f t="shared" si="77"/>
        <v>10000</v>
      </c>
      <c r="AD100" s="48">
        <f t="shared" si="77"/>
        <v>10000</v>
      </c>
      <c r="AE100" s="48">
        <f t="shared" si="77"/>
        <v>10000</v>
      </c>
      <c r="AF100" s="48">
        <f t="shared" si="77"/>
        <v>10000</v>
      </c>
      <c r="AG100" s="48">
        <f t="shared" si="77"/>
        <v>10000</v>
      </c>
      <c r="AH100" s="48">
        <f t="shared" si="77"/>
        <v>10000</v>
      </c>
      <c r="AI100" s="48">
        <f t="shared" si="77"/>
        <v>10000</v>
      </c>
      <c r="AJ100" s="48">
        <f t="shared" si="77"/>
        <v>10000</v>
      </c>
      <c r="AK100" s="48">
        <f t="shared" si="77"/>
        <v>10000</v>
      </c>
      <c r="AL100" s="48">
        <f t="shared" si="77"/>
        <v>10000</v>
      </c>
      <c r="AM100" s="48">
        <f t="shared" si="77"/>
        <v>10000</v>
      </c>
      <c r="AN100" s="48">
        <f t="shared" si="77"/>
        <v>10000</v>
      </c>
      <c r="AO100" s="48">
        <f t="shared" si="77"/>
        <v>10000</v>
      </c>
      <c r="AP100" s="48">
        <f t="shared" si="77"/>
        <v>10000</v>
      </c>
      <c r="AQ100" s="48">
        <f t="shared" si="77"/>
        <v>10000</v>
      </c>
      <c r="AR100" s="48">
        <f t="shared" si="77"/>
        <v>10000</v>
      </c>
      <c r="AS100" s="48">
        <f t="shared" si="77"/>
        <v>10000</v>
      </c>
      <c r="AT100" s="48">
        <f t="shared" si="77"/>
        <v>10000</v>
      </c>
      <c r="AU100" s="48">
        <f t="shared" si="77"/>
        <v>10000</v>
      </c>
      <c r="AV100" s="48">
        <f t="shared" si="77"/>
        <v>10000</v>
      </c>
      <c r="AW100" s="48">
        <f t="shared" si="77"/>
        <v>10000</v>
      </c>
      <c r="AX100" s="48">
        <f t="shared" si="77"/>
        <v>10000</v>
      </c>
    </row>
    <row r="101" spans="1:50" x14ac:dyDescent="0.25">
      <c r="A101" t="str">
        <f t="shared" si="74"/>
        <v>Prodotto 10</v>
      </c>
      <c r="C101" s="48">
        <f t="shared" si="75"/>
        <v>10000</v>
      </c>
      <c r="D101" s="48">
        <f t="shared" ref="D101:AX105" si="78">+D13*D35</f>
        <v>10000</v>
      </c>
      <c r="E101" s="48">
        <f t="shared" si="78"/>
        <v>10000</v>
      </c>
      <c r="F101" s="48">
        <f t="shared" si="78"/>
        <v>10000</v>
      </c>
      <c r="G101" s="48">
        <f t="shared" si="78"/>
        <v>10000</v>
      </c>
      <c r="H101" s="48">
        <f t="shared" si="78"/>
        <v>10000</v>
      </c>
      <c r="I101" s="48">
        <f t="shared" si="78"/>
        <v>10000</v>
      </c>
      <c r="J101" s="48">
        <f t="shared" si="78"/>
        <v>10000</v>
      </c>
      <c r="K101" s="48">
        <f t="shared" si="78"/>
        <v>10000</v>
      </c>
      <c r="L101" s="48">
        <f t="shared" si="78"/>
        <v>10000</v>
      </c>
      <c r="M101" s="48">
        <f t="shared" si="78"/>
        <v>10000</v>
      </c>
      <c r="N101" s="48">
        <f t="shared" si="78"/>
        <v>10000</v>
      </c>
      <c r="O101" s="48">
        <f t="shared" si="78"/>
        <v>10000</v>
      </c>
      <c r="P101" s="48">
        <f t="shared" si="78"/>
        <v>10000</v>
      </c>
      <c r="Q101" s="48">
        <f t="shared" si="78"/>
        <v>10000</v>
      </c>
      <c r="R101" s="48">
        <f t="shared" si="78"/>
        <v>10000</v>
      </c>
      <c r="S101" s="48">
        <f t="shared" si="78"/>
        <v>10000</v>
      </c>
      <c r="T101" s="48">
        <f t="shared" si="78"/>
        <v>10000</v>
      </c>
      <c r="U101" s="48">
        <f t="shared" si="78"/>
        <v>10000</v>
      </c>
      <c r="V101" s="48">
        <f t="shared" si="78"/>
        <v>10000</v>
      </c>
      <c r="W101" s="48">
        <f t="shared" si="78"/>
        <v>10000</v>
      </c>
      <c r="X101" s="48">
        <f t="shared" si="78"/>
        <v>10000</v>
      </c>
      <c r="Y101" s="48">
        <f t="shared" si="78"/>
        <v>10000</v>
      </c>
      <c r="Z101" s="48">
        <f t="shared" si="78"/>
        <v>10000</v>
      </c>
      <c r="AA101" s="48">
        <f t="shared" si="78"/>
        <v>10000</v>
      </c>
      <c r="AB101" s="48">
        <f t="shared" si="78"/>
        <v>10000</v>
      </c>
      <c r="AC101" s="48">
        <f t="shared" si="78"/>
        <v>10000</v>
      </c>
      <c r="AD101" s="48">
        <f t="shared" si="78"/>
        <v>10000</v>
      </c>
      <c r="AE101" s="48">
        <f t="shared" si="78"/>
        <v>10000</v>
      </c>
      <c r="AF101" s="48">
        <f t="shared" si="78"/>
        <v>10000</v>
      </c>
      <c r="AG101" s="48">
        <f t="shared" si="78"/>
        <v>10000</v>
      </c>
      <c r="AH101" s="48">
        <f t="shared" si="78"/>
        <v>10000</v>
      </c>
      <c r="AI101" s="48">
        <f t="shared" si="78"/>
        <v>10000</v>
      </c>
      <c r="AJ101" s="48">
        <f t="shared" si="78"/>
        <v>10000</v>
      </c>
      <c r="AK101" s="48">
        <f t="shared" si="78"/>
        <v>10000</v>
      </c>
      <c r="AL101" s="48">
        <f t="shared" si="78"/>
        <v>10000</v>
      </c>
      <c r="AM101" s="48">
        <f t="shared" si="78"/>
        <v>10000</v>
      </c>
      <c r="AN101" s="48">
        <f t="shared" si="78"/>
        <v>10000</v>
      </c>
      <c r="AO101" s="48">
        <f t="shared" si="78"/>
        <v>10000</v>
      </c>
      <c r="AP101" s="48">
        <f t="shared" si="78"/>
        <v>10000</v>
      </c>
      <c r="AQ101" s="48">
        <f t="shared" si="78"/>
        <v>10000</v>
      </c>
      <c r="AR101" s="48">
        <f t="shared" si="78"/>
        <v>10000</v>
      </c>
      <c r="AS101" s="48">
        <f t="shared" si="78"/>
        <v>10000</v>
      </c>
      <c r="AT101" s="48">
        <f t="shared" si="78"/>
        <v>10000</v>
      </c>
      <c r="AU101" s="48">
        <f t="shared" si="78"/>
        <v>10000</v>
      </c>
      <c r="AV101" s="48">
        <f t="shared" si="78"/>
        <v>10000</v>
      </c>
      <c r="AW101" s="48">
        <f t="shared" si="78"/>
        <v>10000</v>
      </c>
      <c r="AX101" s="48">
        <f t="shared" si="78"/>
        <v>10000</v>
      </c>
    </row>
    <row r="102" spans="1:50" x14ac:dyDescent="0.25">
      <c r="A102" t="str">
        <f t="shared" si="74"/>
        <v>Prodotto 11</v>
      </c>
      <c r="C102" s="48">
        <f t="shared" si="75"/>
        <v>10000</v>
      </c>
      <c r="D102" s="48">
        <f t="shared" si="78"/>
        <v>10000</v>
      </c>
      <c r="E102" s="48">
        <f t="shared" si="78"/>
        <v>10000</v>
      </c>
      <c r="F102" s="48">
        <f t="shared" si="78"/>
        <v>50000</v>
      </c>
      <c r="G102" s="48">
        <f t="shared" si="78"/>
        <v>10000</v>
      </c>
      <c r="H102" s="48">
        <f t="shared" si="78"/>
        <v>10000</v>
      </c>
      <c r="I102" s="48">
        <f t="shared" si="78"/>
        <v>10000</v>
      </c>
      <c r="J102" s="48">
        <f t="shared" si="78"/>
        <v>10000</v>
      </c>
      <c r="K102" s="48">
        <f t="shared" si="78"/>
        <v>10000</v>
      </c>
      <c r="L102" s="48">
        <f t="shared" si="78"/>
        <v>10000</v>
      </c>
      <c r="M102" s="48">
        <f t="shared" si="78"/>
        <v>10000</v>
      </c>
      <c r="N102" s="48">
        <f t="shared" si="78"/>
        <v>10000</v>
      </c>
      <c r="O102" s="48">
        <f t="shared" si="78"/>
        <v>10000</v>
      </c>
      <c r="P102" s="48">
        <f t="shared" si="78"/>
        <v>10000</v>
      </c>
      <c r="Q102" s="48">
        <f t="shared" si="78"/>
        <v>10000</v>
      </c>
      <c r="R102" s="48">
        <f t="shared" si="78"/>
        <v>10000</v>
      </c>
      <c r="S102" s="48">
        <f t="shared" si="78"/>
        <v>10000</v>
      </c>
      <c r="T102" s="48">
        <f t="shared" si="78"/>
        <v>10000</v>
      </c>
      <c r="U102" s="48">
        <f t="shared" si="78"/>
        <v>10000</v>
      </c>
      <c r="V102" s="48">
        <f t="shared" si="78"/>
        <v>10000</v>
      </c>
      <c r="W102" s="48">
        <f t="shared" si="78"/>
        <v>10000</v>
      </c>
      <c r="X102" s="48">
        <f t="shared" si="78"/>
        <v>10000</v>
      </c>
      <c r="Y102" s="48">
        <f t="shared" si="78"/>
        <v>10000</v>
      </c>
      <c r="Z102" s="48">
        <f t="shared" si="78"/>
        <v>10000</v>
      </c>
      <c r="AA102" s="48">
        <f t="shared" si="78"/>
        <v>10000</v>
      </c>
      <c r="AB102" s="48">
        <f t="shared" si="78"/>
        <v>10000</v>
      </c>
      <c r="AC102" s="48">
        <f t="shared" si="78"/>
        <v>10000</v>
      </c>
      <c r="AD102" s="48">
        <f t="shared" si="78"/>
        <v>10000</v>
      </c>
      <c r="AE102" s="48">
        <f t="shared" si="78"/>
        <v>10000</v>
      </c>
      <c r="AF102" s="48">
        <f t="shared" si="78"/>
        <v>10000</v>
      </c>
      <c r="AG102" s="48">
        <f t="shared" si="78"/>
        <v>10000</v>
      </c>
      <c r="AH102" s="48">
        <f t="shared" si="78"/>
        <v>10000</v>
      </c>
      <c r="AI102" s="48">
        <f t="shared" si="78"/>
        <v>10000</v>
      </c>
      <c r="AJ102" s="48">
        <f t="shared" si="78"/>
        <v>10000</v>
      </c>
      <c r="AK102" s="48">
        <f t="shared" si="78"/>
        <v>10000</v>
      </c>
      <c r="AL102" s="48">
        <f t="shared" si="78"/>
        <v>10000</v>
      </c>
      <c r="AM102" s="48">
        <f t="shared" si="78"/>
        <v>10000</v>
      </c>
      <c r="AN102" s="48">
        <f t="shared" si="78"/>
        <v>10000</v>
      </c>
      <c r="AO102" s="48">
        <f t="shared" si="78"/>
        <v>10000</v>
      </c>
      <c r="AP102" s="48">
        <f t="shared" si="78"/>
        <v>10000</v>
      </c>
      <c r="AQ102" s="48">
        <f t="shared" si="78"/>
        <v>10000</v>
      </c>
      <c r="AR102" s="48">
        <f t="shared" si="78"/>
        <v>10000</v>
      </c>
      <c r="AS102" s="48">
        <f t="shared" si="78"/>
        <v>10000</v>
      </c>
      <c r="AT102" s="48">
        <f t="shared" si="78"/>
        <v>10000</v>
      </c>
      <c r="AU102" s="48">
        <f t="shared" si="78"/>
        <v>10000</v>
      </c>
      <c r="AV102" s="48">
        <f t="shared" si="78"/>
        <v>10000</v>
      </c>
      <c r="AW102" s="48">
        <f t="shared" si="78"/>
        <v>10000</v>
      </c>
      <c r="AX102" s="48">
        <f t="shared" si="78"/>
        <v>10000</v>
      </c>
    </row>
    <row r="103" spans="1:50" x14ac:dyDescent="0.25">
      <c r="A103" t="str">
        <f t="shared" si="74"/>
        <v>Prodotto 12</v>
      </c>
      <c r="C103" s="48">
        <f t="shared" si="75"/>
        <v>10000</v>
      </c>
      <c r="D103" s="48">
        <f t="shared" si="78"/>
        <v>10000</v>
      </c>
      <c r="E103" s="48">
        <f t="shared" si="78"/>
        <v>10000</v>
      </c>
      <c r="F103" s="48">
        <f t="shared" si="78"/>
        <v>10000</v>
      </c>
      <c r="G103" s="48">
        <f t="shared" si="78"/>
        <v>10000</v>
      </c>
      <c r="H103" s="48">
        <f t="shared" si="78"/>
        <v>10000</v>
      </c>
      <c r="I103" s="48">
        <f t="shared" si="78"/>
        <v>10000</v>
      </c>
      <c r="J103" s="48">
        <f t="shared" si="78"/>
        <v>10000</v>
      </c>
      <c r="K103" s="48">
        <f t="shared" si="78"/>
        <v>10000</v>
      </c>
      <c r="L103" s="48">
        <f t="shared" si="78"/>
        <v>10000</v>
      </c>
      <c r="M103" s="48">
        <f t="shared" si="78"/>
        <v>10000</v>
      </c>
      <c r="N103" s="48">
        <f t="shared" si="78"/>
        <v>10000</v>
      </c>
      <c r="O103" s="48">
        <f t="shared" si="78"/>
        <v>10000</v>
      </c>
      <c r="P103" s="48">
        <f t="shared" si="78"/>
        <v>10000</v>
      </c>
      <c r="Q103" s="48">
        <f t="shared" si="78"/>
        <v>10000</v>
      </c>
      <c r="R103" s="48">
        <f t="shared" si="78"/>
        <v>10000</v>
      </c>
      <c r="S103" s="48">
        <f t="shared" si="78"/>
        <v>10000</v>
      </c>
      <c r="T103" s="48">
        <f t="shared" si="78"/>
        <v>10000</v>
      </c>
      <c r="U103" s="48">
        <f t="shared" si="78"/>
        <v>10000</v>
      </c>
      <c r="V103" s="48">
        <f t="shared" si="78"/>
        <v>10000</v>
      </c>
      <c r="W103" s="48">
        <f t="shared" si="78"/>
        <v>10000</v>
      </c>
      <c r="X103" s="48">
        <f t="shared" si="78"/>
        <v>10000</v>
      </c>
      <c r="Y103" s="48">
        <f t="shared" si="78"/>
        <v>10000</v>
      </c>
      <c r="Z103" s="48">
        <f t="shared" si="78"/>
        <v>10000</v>
      </c>
      <c r="AA103" s="48">
        <f t="shared" si="78"/>
        <v>10000</v>
      </c>
      <c r="AB103" s="48">
        <f t="shared" si="78"/>
        <v>10000</v>
      </c>
      <c r="AC103" s="48">
        <f t="shared" si="78"/>
        <v>10000</v>
      </c>
      <c r="AD103" s="48">
        <f t="shared" si="78"/>
        <v>10000</v>
      </c>
      <c r="AE103" s="48">
        <f t="shared" si="78"/>
        <v>10000</v>
      </c>
      <c r="AF103" s="48">
        <f t="shared" si="78"/>
        <v>10000</v>
      </c>
      <c r="AG103" s="48">
        <f t="shared" si="78"/>
        <v>10000</v>
      </c>
      <c r="AH103" s="48">
        <f t="shared" si="78"/>
        <v>10000</v>
      </c>
      <c r="AI103" s="48">
        <f t="shared" si="78"/>
        <v>10000</v>
      </c>
      <c r="AJ103" s="48">
        <f t="shared" si="78"/>
        <v>10000</v>
      </c>
      <c r="AK103" s="48">
        <f t="shared" si="78"/>
        <v>10000</v>
      </c>
      <c r="AL103" s="48">
        <f t="shared" si="78"/>
        <v>10000</v>
      </c>
      <c r="AM103" s="48">
        <f t="shared" si="78"/>
        <v>10000</v>
      </c>
      <c r="AN103" s="48">
        <f t="shared" si="78"/>
        <v>10000</v>
      </c>
      <c r="AO103" s="48">
        <f t="shared" si="78"/>
        <v>10000</v>
      </c>
      <c r="AP103" s="48">
        <f t="shared" si="78"/>
        <v>10000</v>
      </c>
      <c r="AQ103" s="48">
        <f t="shared" si="78"/>
        <v>10000</v>
      </c>
      <c r="AR103" s="48">
        <f t="shared" si="78"/>
        <v>10000</v>
      </c>
      <c r="AS103" s="48">
        <f t="shared" si="78"/>
        <v>10000</v>
      </c>
      <c r="AT103" s="48">
        <f t="shared" si="78"/>
        <v>10000</v>
      </c>
      <c r="AU103" s="48">
        <f t="shared" si="78"/>
        <v>10000</v>
      </c>
      <c r="AV103" s="48">
        <f t="shared" si="78"/>
        <v>10000</v>
      </c>
      <c r="AW103" s="48">
        <f t="shared" si="78"/>
        <v>10000</v>
      </c>
      <c r="AX103" s="48">
        <f t="shared" si="78"/>
        <v>10000</v>
      </c>
    </row>
    <row r="104" spans="1:50" x14ac:dyDescent="0.25">
      <c r="A104" t="str">
        <f t="shared" si="74"/>
        <v>Prodotto 13</v>
      </c>
      <c r="C104" s="48">
        <f t="shared" si="75"/>
        <v>10000</v>
      </c>
      <c r="D104" s="48">
        <f t="shared" si="78"/>
        <v>10000</v>
      </c>
      <c r="E104" s="48">
        <f t="shared" si="78"/>
        <v>10000</v>
      </c>
      <c r="F104" s="48">
        <f t="shared" si="78"/>
        <v>10000</v>
      </c>
      <c r="G104" s="48">
        <f t="shared" si="78"/>
        <v>10000</v>
      </c>
      <c r="H104" s="48">
        <f t="shared" si="78"/>
        <v>10000</v>
      </c>
      <c r="I104" s="48">
        <f t="shared" si="78"/>
        <v>10000</v>
      </c>
      <c r="J104" s="48">
        <f t="shared" si="78"/>
        <v>10000</v>
      </c>
      <c r="K104" s="48">
        <f t="shared" si="78"/>
        <v>10000</v>
      </c>
      <c r="L104" s="48">
        <f t="shared" si="78"/>
        <v>10000</v>
      </c>
      <c r="M104" s="48">
        <f t="shared" si="78"/>
        <v>10000</v>
      </c>
      <c r="N104" s="48">
        <f t="shared" si="78"/>
        <v>10000</v>
      </c>
      <c r="O104" s="48">
        <f t="shared" si="78"/>
        <v>10000</v>
      </c>
      <c r="P104" s="48">
        <f t="shared" si="78"/>
        <v>10000</v>
      </c>
      <c r="Q104" s="48">
        <f t="shared" si="78"/>
        <v>10000</v>
      </c>
      <c r="R104" s="48">
        <f t="shared" si="78"/>
        <v>10000</v>
      </c>
      <c r="S104" s="48">
        <f t="shared" si="78"/>
        <v>10000</v>
      </c>
      <c r="T104" s="48">
        <f t="shared" si="78"/>
        <v>10000</v>
      </c>
      <c r="U104" s="48">
        <f t="shared" si="78"/>
        <v>10000</v>
      </c>
      <c r="V104" s="48">
        <f t="shared" si="78"/>
        <v>10000</v>
      </c>
      <c r="W104" s="48">
        <f t="shared" si="78"/>
        <v>10000</v>
      </c>
      <c r="X104" s="48">
        <f t="shared" si="78"/>
        <v>10000</v>
      </c>
      <c r="Y104" s="48">
        <f t="shared" si="78"/>
        <v>10000</v>
      </c>
      <c r="Z104" s="48">
        <f t="shared" si="78"/>
        <v>10000</v>
      </c>
      <c r="AA104" s="48">
        <f t="shared" si="78"/>
        <v>10000</v>
      </c>
      <c r="AB104" s="48">
        <f t="shared" si="78"/>
        <v>10000</v>
      </c>
      <c r="AC104" s="48">
        <f t="shared" si="78"/>
        <v>10000</v>
      </c>
      <c r="AD104" s="48">
        <f t="shared" si="78"/>
        <v>10000</v>
      </c>
      <c r="AE104" s="48">
        <f t="shared" si="78"/>
        <v>10000</v>
      </c>
      <c r="AF104" s="48">
        <f t="shared" si="78"/>
        <v>10000</v>
      </c>
      <c r="AG104" s="48">
        <f t="shared" si="78"/>
        <v>10000</v>
      </c>
      <c r="AH104" s="48">
        <f t="shared" si="78"/>
        <v>10000</v>
      </c>
      <c r="AI104" s="48">
        <f t="shared" si="78"/>
        <v>10000</v>
      </c>
      <c r="AJ104" s="48">
        <f t="shared" si="78"/>
        <v>10000</v>
      </c>
      <c r="AK104" s="48">
        <f t="shared" si="78"/>
        <v>10000</v>
      </c>
      <c r="AL104" s="48">
        <f t="shared" si="78"/>
        <v>10000</v>
      </c>
      <c r="AM104" s="48">
        <f t="shared" si="78"/>
        <v>10000</v>
      </c>
      <c r="AN104" s="48">
        <f t="shared" si="78"/>
        <v>10000</v>
      </c>
      <c r="AO104" s="48">
        <f t="shared" si="78"/>
        <v>10000</v>
      </c>
      <c r="AP104" s="48">
        <f t="shared" si="78"/>
        <v>10000</v>
      </c>
      <c r="AQ104" s="48">
        <f t="shared" si="78"/>
        <v>10000</v>
      </c>
      <c r="AR104" s="48">
        <f t="shared" si="78"/>
        <v>10000</v>
      </c>
      <c r="AS104" s="48">
        <f t="shared" si="78"/>
        <v>10000</v>
      </c>
      <c r="AT104" s="48">
        <f t="shared" si="78"/>
        <v>10000</v>
      </c>
      <c r="AU104" s="48">
        <f t="shared" si="78"/>
        <v>10000</v>
      </c>
      <c r="AV104" s="48">
        <f t="shared" si="78"/>
        <v>10000</v>
      </c>
      <c r="AW104" s="48">
        <f t="shared" si="78"/>
        <v>10000</v>
      </c>
      <c r="AX104" s="48">
        <f t="shared" si="78"/>
        <v>10000</v>
      </c>
    </row>
    <row r="105" spans="1:50" x14ac:dyDescent="0.25">
      <c r="A105" t="str">
        <f t="shared" si="74"/>
        <v>Prodotto 14</v>
      </c>
      <c r="C105" s="48">
        <f t="shared" si="75"/>
        <v>10000</v>
      </c>
      <c r="D105" s="48">
        <f t="shared" si="78"/>
        <v>10000</v>
      </c>
      <c r="E105" s="48">
        <f t="shared" si="78"/>
        <v>10000</v>
      </c>
      <c r="F105" s="48">
        <f t="shared" si="78"/>
        <v>10000</v>
      </c>
      <c r="G105" s="48">
        <f t="shared" si="78"/>
        <v>10000</v>
      </c>
      <c r="H105" s="48">
        <f t="shared" si="78"/>
        <v>10000</v>
      </c>
      <c r="I105" s="48">
        <f t="shared" si="78"/>
        <v>10000</v>
      </c>
      <c r="J105" s="48">
        <f t="shared" si="78"/>
        <v>10000</v>
      </c>
      <c r="K105" s="48">
        <f t="shared" si="78"/>
        <v>10000</v>
      </c>
      <c r="L105" s="48">
        <f t="shared" si="78"/>
        <v>10000</v>
      </c>
      <c r="M105" s="48">
        <f t="shared" si="78"/>
        <v>10000</v>
      </c>
      <c r="N105" s="48">
        <f t="shared" si="78"/>
        <v>10000</v>
      </c>
      <c r="O105" s="48">
        <f t="shared" si="78"/>
        <v>10000</v>
      </c>
      <c r="P105" s="48">
        <f t="shared" si="78"/>
        <v>10000</v>
      </c>
      <c r="Q105" s="48">
        <f t="shared" ref="D105:AX109" si="79">+Q17*Q39</f>
        <v>10000</v>
      </c>
      <c r="R105" s="48">
        <f t="shared" si="79"/>
        <v>10000</v>
      </c>
      <c r="S105" s="48">
        <f t="shared" si="79"/>
        <v>10000</v>
      </c>
      <c r="T105" s="48">
        <f t="shared" si="79"/>
        <v>10000</v>
      </c>
      <c r="U105" s="48">
        <f t="shared" si="79"/>
        <v>10000</v>
      </c>
      <c r="V105" s="48">
        <f t="shared" si="79"/>
        <v>10000</v>
      </c>
      <c r="W105" s="48">
        <f t="shared" si="79"/>
        <v>10000</v>
      </c>
      <c r="X105" s="48">
        <f t="shared" si="79"/>
        <v>10000</v>
      </c>
      <c r="Y105" s="48">
        <f t="shared" si="79"/>
        <v>10000</v>
      </c>
      <c r="Z105" s="48">
        <f t="shared" si="79"/>
        <v>10000</v>
      </c>
      <c r="AA105" s="48">
        <f t="shared" si="79"/>
        <v>10000</v>
      </c>
      <c r="AB105" s="48">
        <f t="shared" si="79"/>
        <v>10000</v>
      </c>
      <c r="AC105" s="48">
        <f t="shared" si="79"/>
        <v>10000</v>
      </c>
      <c r="AD105" s="48">
        <f t="shared" si="79"/>
        <v>10000</v>
      </c>
      <c r="AE105" s="48">
        <f t="shared" si="79"/>
        <v>10000</v>
      </c>
      <c r="AF105" s="48">
        <f t="shared" si="79"/>
        <v>10000</v>
      </c>
      <c r="AG105" s="48">
        <f t="shared" si="79"/>
        <v>10000</v>
      </c>
      <c r="AH105" s="48">
        <f t="shared" si="79"/>
        <v>10000</v>
      </c>
      <c r="AI105" s="48">
        <f t="shared" si="79"/>
        <v>10000</v>
      </c>
      <c r="AJ105" s="48">
        <f t="shared" si="79"/>
        <v>10000</v>
      </c>
      <c r="AK105" s="48">
        <f t="shared" si="79"/>
        <v>10000</v>
      </c>
      <c r="AL105" s="48">
        <f t="shared" si="79"/>
        <v>10000</v>
      </c>
      <c r="AM105" s="48">
        <f t="shared" si="79"/>
        <v>10000</v>
      </c>
      <c r="AN105" s="48">
        <f t="shared" si="79"/>
        <v>10000</v>
      </c>
      <c r="AO105" s="48">
        <f t="shared" si="79"/>
        <v>10000</v>
      </c>
      <c r="AP105" s="48">
        <f t="shared" si="79"/>
        <v>10000</v>
      </c>
      <c r="AQ105" s="48">
        <f t="shared" si="79"/>
        <v>10000</v>
      </c>
      <c r="AR105" s="48">
        <f t="shared" si="79"/>
        <v>10000</v>
      </c>
      <c r="AS105" s="48">
        <f t="shared" si="79"/>
        <v>10000</v>
      </c>
      <c r="AT105" s="48">
        <f t="shared" si="79"/>
        <v>10000</v>
      </c>
      <c r="AU105" s="48">
        <f t="shared" si="79"/>
        <v>10000</v>
      </c>
      <c r="AV105" s="48">
        <f t="shared" si="79"/>
        <v>10000</v>
      </c>
      <c r="AW105" s="48">
        <f t="shared" si="79"/>
        <v>10000</v>
      </c>
      <c r="AX105" s="48">
        <f t="shared" si="79"/>
        <v>10000</v>
      </c>
    </row>
    <row r="106" spans="1:50" x14ac:dyDescent="0.25">
      <c r="A106" t="str">
        <f t="shared" si="74"/>
        <v>Prodotto 15</v>
      </c>
      <c r="C106" s="48">
        <f t="shared" si="75"/>
        <v>10000</v>
      </c>
      <c r="D106" s="48">
        <f t="shared" si="79"/>
        <v>10000</v>
      </c>
      <c r="E106" s="48">
        <f t="shared" si="79"/>
        <v>10000</v>
      </c>
      <c r="F106" s="48">
        <f t="shared" si="79"/>
        <v>10000</v>
      </c>
      <c r="G106" s="48">
        <f t="shared" si="79"/>
        <v>10000</v>
      </c>
      <c r="H106" s="48">
        <f t="shared" si="79"/>
        <v>10000</v>
      </c>
      <c r="I106" s="48">
        <f t="shared" si="79"/>
        <v>10000</v>
      </c>
      <c r="J106" s="48">
        <f t="shared" si="79"/>
        <v>10000</v>
      </c>
      <c r="K106" s="48">
        <f t="shared" si="79"/>
        <v>10000</v>
      </c>
      <c r="L106" s="48">
        <f t="shared" si="79"/>
        <v>10000</v>
      </c>
      <c r="M106" s="48">
        <f t="shared" si="79"/>
        <v>10000</v>
      </c>
      <c r="N106" s="48">
        <f t="shared" si="79"/>
        <v>10000</v>
      </c>
      <c r="O106" s="48">
        <f t="shared" si="79"/>
        <v>10000</v>
      </c>
      <c r="P106" s="48">
        <f t="shared" si="79"/>
        <v>10000</v>
      </c>
      <c r="Q106" s="48">
        <f t="shared" si="79"/>
        <v>10000</v>
      </c>
      <c r="R106" s="48">
        <f t="shared" si="79"/>
        <v>10000</v>
      </c>
      <c r="S106" s="48">
        <f t="shared" si="79"/>
        <v>10000</v>
      </c>
      <c r="T106" s="48">
        <f t="shared" si="79"/>
        <v>10000</v>
      </c>
      <c r="U106" s="48">
        <f t="shared" si="79"/>
        <v>10000</v>
      </c>
      <c r="V106" s="48">
        <f t="shared" si="79"/>
        <v>10000</v>
      </c>
      <c r="W106" s="48">
        <f t="shared" si="79"/>
        <v>10000</v>
      </c>
      <c r="X106" s="48">
        <f t="shared" si="79"/>
        <v>10000</v>
      </c>
      <c r="Y106" s="48">
        <f t="shared" si="79"/>
        <v>10000</v>
      </c>
      <c r="Z106" s="48">
        <f t="shared" si="79"/>
        <v>10000</v>
      </c>
      <c r="AA106" s="48">
        <f t="shared" si="79"/>
        <v>10000</v>
      </c>
      <c r="AB106" s="48">
        <f t="shared" si="79"/>
        <v>10000</v>
      </c>
      <c r="AC106" s="48">
        <f t="shared" si="79"/>
        <v>10000</v>
      </c>
      <c r="AD106" s="48">
        <f t="shared" si="79"/>
        <v>10000</v>
      </c>
      <c r="AE106" s="48">
        <f t="shared" si="79"/>
        <v>10000</v>
      </c>
      <c r="AF106" s="48">
        <f t="shared" si="79"/>
        <v>10000</v>
      </c>
      <c r="AG106" s="48">
        <f t="shared" si="79"/>
        <v>10000</v>
      </c>
      <c r="AH106" s="48">
        <f t="shared" si="79"/>
        <v>10000</v>
      </c>
      <c r="AI106" s="48">
        <f t="shared" si="79"/>
        <v>10000</v>
      </c>
      <c r="AJ106" s="48">
        <f t="shared" si="79"/>
        <v>10000</v>
      </c>
      <c r="AK106" s="48">
        <f t="shared" si="79"/>
        <v>10000</v>
      </c>
      <c r="AL106" s="48">
        <f t="shared" si="79"/>
        <v>10000</v>
      </c>
      <c r="AM106" s="48">
        <f t="shared" si="79"/>
        <v>10000</v>
      </c>
      <c r="AN106" s="48">
        <f t="shared" si="79"/>
        <v>10000</v>
      </c>
      <c r="AO106" s="48">
        <f t="shared" si="79"/>
        <v>10000</v>
      </c>
      <c r="AP106" s="48">
        <f t="shared" si="79"/>
        <v>10000</v>
      </c>
      <c r="AQ106" s="48">
        <f t="shared" si="79"/>
        <v>10000</v>
      </c>
      <c r="AR106" s="48">
        <f t="shared" si="79"/>
        <v>10000</v>
      </c>
      <c r="AS106" s="48">
        <f t="shared" si="79"/>
        <v>10000</v>
      </c>
      <c r="AT106" s="48">
        <f t="shared" si="79"/>
        <v>10000</v>
      </c>
      <c r="AU106" s="48">
        <f t="shared" si="79"/>
        <v>10000</v>
      </c>
      <c r="AV106" s="48">
        <f t="shared" si="79"/>
        <v>10000</v>
      </c>
      <c r="AW106" s="48">
        <f t="shared" si="79"/>
        <v>10000</v>
      </c>
      <c r="AX106" s="48">
        <f t="shared" si="79"/>
        <v>10000</v>
      </c>
    </row>
    <row r="107" spans="1:50" x14ac:dyDescent="0.25">
      <c r="A107" t="str">
        <f t="shared" si="74"/>
        <v>Prodotto 16</v>
      </c>
      <c r="C107" s="48">
        <f t="shared" si="75"/>
        <v>10000</v>
      </c>
      <c r="D107" s="48">
        <f t="shared" si="79"/>
        <v>10000</v>
      </c>
      <c r="E107" s="48">
        <f t="shared" si="79"/>
        <v>10000</v>
      </c>
      <c r="F107" s="48">
        <f t="shared" si="79"/>
        <v>10000</v>
      </c>
      <c r="G107" s="48">
        <f t="shared" si="79"/>
        <v>10000</v>
      </c>
      <c r="H107" s="48">
        <f t="shared" si="79"/>
        <v>10000</v>
      </c>
      <c r="I107" s="48">
        <f t="shared" si="79"/>
        <v>10000</v>
      </c>
      <c r="J107" s="48">
        <f t="shared" si="79"/>
        <v>10000</v>
      </c>
      <c r="K107" s="48">
        <f t="shared" si="79"/>
        <v>10000</v>
      </c>
      <c r="L107" s="48">
        <f t="shared" si="79"/>
        <v>10000</v>
      </c>
      <c r="M107" s="48">
        <f t="shared" si="79"/>
        <v>10000</v>
      </c>
      <c r="N107" s="48">
        <f t="shared" si="79"/>
        <v>10000</v>
      </c>
      <c r="O107" s="48">
        <f t="shared" si="79"/>
        <v>10000</v>
      </c>
      <c r="P107" s="48">
        <f t="shared" si="79"/>
        <v>10000</v>
      </c>
      <c r="Q107" s="48">
        <f t="shared" si="79"/>
        <v>10000</v>
      </c>
      <c r="R107" s="48">
        <f t="shared" si="79"/>
        <v>10000</v>
      </c>
      <c r="S107" s="48">
        <f t="shared" si="79"/>
        <v>10000</v>
      </c>
      <c r="T107" s="48">
        <f t="shared" si="79"/>
        <v>10000</v>
      </c>
      <c r="U107" s="48">
        <f t="shared" si="79"/>
        <v>10000</v>
      </c>
      <c r="V107" s="48">
        <f t="shared" si="79"/>
        <v>10000</v>
      </c>
      <c r="W107" s="48">
        <f t="shared" si="79"/>
        <v>10000</v>
      </c>
      <c r="X107" s="48">
        <f t="shared" si="79"/>
        <v>10000</v>
      </c>
      <c r="Y107" s="48">
        <f t="shared" si="79"/>
        <v>10000</v>
      </c>
      <c r="Z107" s="48">
        <f t="shared" si="79"/>
        <v>10000</v>
      </c>
      <c r="AA107" s="48">
        <f t="shared" si="79"/>
        <v>10000</v>
      </c>
      <c r="AB107" s="48">
        <f t="shared" si="79"/>
        <v>10000</v>
      </c>
      <c r="AC107" s="48">
        <f t="shared" si="79"/>
        <v>10000</v>
      </c>
      <c r="AD107" s="48">
        <f t="shared" si="79"/>
        <v>10000</v>
      </c>
      <c r="AE107" s="48">
        <f t="shared" si="79"/>
        <v>10000</v>
      </c>
      <c r="AF107" s="48">
        <f t="shared" si="79"/>
        <v>10000</v>
      </c>
      <c r="AG107" s="48">
        <f t="shared" si="79"/>
        <v>10000</v>
      </c>
      <c r="AH107" s="48">
        <f t="shared" si="79"/>
        <v>10000</v>
      </c>
      <c r="AI107" s="48">
        <f t="shared" si="79"/>
        <v>10000</v>
      </c>
      <c r="AJ107" s="48">
        <f t="shared" si="79"/>
        <v>10000</v>
      </c>
      <c r="AK107" s="48">
        <f t="shared" si="79"/>
        <v>10000</v>
      </c>
      <c r="AL107" s="48">
        <f t="shared" si="79"/>
        <v>10000</v>
      </c>
      <c r="AM107" s="48">
        <f t="shared" si="79"/>
        <v>10000</v>
      </c>
      <c r="AN107" s="48">
        <f t="shared" si="79"/>
        <v>10000</v>
      </c>
      <c r="AO107" s="48">
        <f t="shared" si="79"/>
        <v>10000</v>
      </c>
      <c r="AP107" s="48">
        <f t="shared" si="79"/>
        <v>10000</v>
      </c>
      <c r="AQ107" s="48">
        <f t="shared" si="79"/>
        <v>10000</v>
      </c>
      <c r="AR107" s="48">
        <f t="shared" si="79"/>
        <v>10000</v>
      </c>
      <c r="AS107" s="48">
        <f t="shared" si="79"/>
        <v>10000</v>
      </c>
      <c r="AT107" s="48">
        <f t="shared" si="79"/>
        <v>10000</v>
      </c>
      <c r="AU107" s="48">
        <f t="shared" si="79"/>
        <v>10000</v>
      </c>
      <c r="AV107" s="48">
        <f t="shared" si="79"/>
        <v>10000</v>
      </c>
      <c r="AW107" s="48">
        <f t="shared" si="79"/>
        <v>10000</v>
      </c>
      <c r="AX107" s="48">
        <f t="shared" si="79"/>
        <v>10000</v>
      </c>
    </row>
    <row r="108" spans="1:50" x14ac:dyDescent="0.25">
      <c r="A108" t="str">
        <f t="shared" si="74"/>
        <v>Prodotto 17</v>
      </c>
      <c r="C108" s="48">
        <f t="shared" si="75"/>
        <v>10000</v>
      </c>
      <c r="D108" s="48">
        <f t="shared" si="79"/>
        <v>10000</v>
      </c>
      <c r="E108" s="48">
        <f t="shared" si="79"/>
        <v>10000</v>
      </c>
      <c r="F108" s="48">
        <f t="shared" si="79"/>
        <v>10000</v>
      </c>
      <c r="G108" s="48">
        <f t="shared" si="79"/>
        <v>10000</v>
      </c>
      <c r="H108" s="48">
        <f t="shared" si="79"/>
        <v>10000</v>
      </c>
      <c r="I108" s="48">
        <f t="shared" si="79"/>
        <v>10000</v>
      </c>
      <c r="J108" s="48">
        <f t="shared" si="79"/>
        <v>10000</v>
      </c>
      <c r="K108" s="48">
        <f t="shared" si="79"/>
        <v>10000</v>
      </c>
      <c r="L108" s="48">
        <f t="shared" si="79"/>
        <v>10000</v>
      </c>
      <c r="M108" s="48">
        <f t="shared" si="79"/>
        <v>10000</v>
      </c>
      <c r="N108" s="48">
        <f t="shared" si="79"/>
        <v>10000</v>
      </c>
      <c r="O108" s="48">
        <f t="shared" si="79"/>
        <v>10000</v>
      </c>
      <c r="P108" s="48">
        <f t="shared" si="79"/>
        <v>10000</v>
      </c>
      <c r="Q108" s="48">
        <f t="shared" si="79"/>
        <v>10000</v>
      </c>
      <c r="R108" s="48">
        <f t="shared" si="79"/>
        <v>10000</v>
      </c>
      <c r="S108" s="48">
        <f t="shared" si="79"/>
        <v>10000</v>
      </c>
      <c r="T108" s="48">
        <f t="shared" si="79"/>
        <v>10000</v>
      </c>
      <c r="U108" s="48">
        <f t="shared" si="79"/>
        <v>10000</v>
      </c>
      <c r="V108" s="48">
        <f t="shared" si="79"/>
        <v>10000</v>
      </c>
      <c r="W108" s="48">
        <f t="shared" si="79"/>
        <v>10000</v>
      </c>
      <c r="X108" s="48">
        <f t="shared" si="79"/>
        <v>10000</v>
      </c>
      <c r="Y108" s="48">
        <f t="shared" si="79"/>
        <v>10000</v>
      </c>
      <c r="Z108" s="48">
        <f t="shared" si="79"/>
        <v>10000</v>
      </c>
      <c r="AA108" s="48">
        <f t="shared" si="79"/>
        <v>10000</v>
      </c>
      <c r="AB108" s="48">
        <f t="shared" si="79"/>
        <v>10000</v>
      </c>
      <c r="AC108" s="48">
        <f t="shared" si="79"/>
        <v>10000</v>
      </c>
      <c r="AD108" s="48">
        <f t="shared" si="79"/>
        <v>10000</v>
      </c>
      <c r="AE108" s="48">
        <f t="shared" si="79"/>
        <v>10000</v>
      </c>
      <c r="AF108" s="48">
        <f t="shared" si="79"/>
        <v>10000</v>
      </c>
      <c r="AG108" s="48">
        <f t="shared" si="79"/>
        <v>10000</v>
      </c>
      <c r="AH108" s="48">
        <f t="shared" si="79"/>
        <v>10000</v>
      </c>
      <c r="AI108" s="48">
        <f t="shared" si="79"/>
        <v>10000</v>
      </c>
      <c r="AJ108" s="48">
        <f t="shared" si="79"/>
        <v>10000</v>
      </c>
      <c r="AK108" s="48">
        <f t="shared" si="79"/>
        <v>10000</v>
      </c>
      <c r="AL108" s="48">
        <f t="shared" si="79"/>
        <v>10000</v>
      </c>
      <c r="AM108" s="48">
        <f t="shared" si="79"/>
        <v>10000</v>
      </c>
      <c r="AN108" s="48">
        <f t="shared" si="79"/>
        <v>10000</v>
      </c>
      <c r="AO108" s="48">
        <f t="shared" si="79"/>
        <v>10000</v>
      </c>
      <c r="AP108" s="48">
        <f t="shared" si="79"/>
        <v>10000</v>
      </c>
      <c r="AQ108" s="48">
        <f t="shared" si="79"/>
        <v>10000</v>
      </c>
      <c r="AR108" s="48">
        <f t="shared" si="79"/>
        <v>10000</v>
      </c>
      <c r="AS108" s="48">
        <f t="shared" si="79"/>
        <v>10000</v>
      </c>
      <c r="AT108" s="48">
        <f t="shared" si="79"/>
        <v>10000</v>
      </c>
      <c r="AU108" s="48">
        <f t="shared" si="79"/>
        <v>10000</v>
      </c>
      <c r="AV108" s="48">
        <f t="shared" si="79"/>
        <v>10000</v>
      </c>
      <c r="AW108" s="48">
        <f t="shared" si="79"/>
        <v>10000</v>
      </c>
      <c r="AX108" s="48">
        <f t="shared" si="79"/>
        <v>10000</v>
      </c>
    </row>
    <row r="109" spans="1:50" x14ac:dyDescent="0.25">
      <c r="A109" t="str">
        <f t="shared" si="74"/>
        <v>Prodotto 18</v>
      </c>
      <c r="C109" s="48">
        <f t="shared" si="75"/>
        <v>10000</v>
      </c>
      <c r="D109" s="48">
        <f t="shared" si="79"/>
        <v>10000</v>
      </c>
      <c r="E109" s="48">
        <f t="shared" si="79"/>
        <v>10000</v>
      </c>
      <c r="F109" s="48">
        <f t="shared" si="79"/>
        <v>10000</v>
      </c>
      <c r="G109" s="48">
        <f t="shared" si="79"/>
        <v>10000</v>
      </c>
      <c r="H109" s="48">
        <f t="shared" si="79"/>
        <v>10000</v>
      </c>
      <c r="I109" s="48">
        <f t="shared" si="79"/>
        <v>10000</v>
      </c>
      <c r="J109" s="48">
        <f t="shared" si="79"/>
        <v>10000</v>
      </c>
      <c r="K109" s="48">
        <f t="shared" si="79"/>
        <v>10000</v>
      </c>
      <c r="L109" s="48">
        <f t="shared" si="79"/>
        <v>10000</v>
      </c>
      <c r="M109" s="48">
        <f t="shared" si="79"/>
        <v>10000</v>
      </c>
      <c r="N109" s="48">
        <f t="shared" si="79"/>
        <v>10000</v>
      </c>
      <c r="O109" s="48">
        <f t="shared" si="79"/>
        <v>10000</v>
      </c>
      <c r="P109" s="48">
        <f t="shared" si="79"/>
        <v>10000</v>
      </c>
      <c r="Q109" s="48">
        <f t="shared" si="79"/>
        <v>10000</v>
      </c>
      <c r="R109" s="48">
        <f t="shared" si="79"/>
        <v>10000</v>
      </c>
      <c r="S109" s="48">
        <f t="shared" si="79"/>
        <v>10000</v>
      </c>
      <c r="T109" s="48">
        <f t="shared" si="79"/>
        <v>10000</v>
      </c>
      <c r="U109" s="48">
        <f t="shared" si="79"/>
        <v>10000</v>
      </c>
      <c r="V109" s="48">
        <f t="shared" si="79"/>
        <v>10000</v>
      </c>
      <c r="W109" s="48">
        <f t="shared" si="79"/>
        <v>10000</v>
      </c>
      <c r="X109" s="48">
        <f t="shared" si="79"/>
        <v>10000</v>
      </c>
      <c r="Y109" s="48">
        <f t="shared" si="79"/>
        <v>10000</v>
      </c>
      <c r="Z109" s="48">
        <f t="shared" si="79"/>
        <v>10000</v>
      </c>
      <c r="AA109" s="48">
        <f t="shared" si="79"/>
        <v>10000</v>
      </c>
      <c r="AB109" s="48">
        <f t="shared" si="79"/>
        <v>10000</v>
      </c>
      <c r="AC109" s="48">
        <f t="shared" si="79"/>
        <v>10000</v>
      </c>
      <c r="AD109" s="48">
        <f t="shared" si="79"/>
        <v>10000</v>
      </c>
      <c r="AE109" s="48">
        <f t="shared" si="79"/>
        <v>10000</v>
      </c>
      <c r="AF109" s="48">
        <f t="shared" si="79"/>
        <v>10000</v>
      </c>
      <c r="AG109" s="48">
        <f t="shared" si="79"/>
        <v>10000</v>
      </c>
      <c r="AH109" s="48">
        <f t="shared" si="79"/>
        <v>10000</v>
      </c>
      <c r="AI109" s="48">
        <f t="shared" si="79"/>
        <v>10000</v>
      </c>
      <c r="AJ109" s="48">
        <f t="shared" ref="D109:AX111" si="80">+AJ21*AJ43</f>
        <v>10000</v>
      </c>
      <c r="AK109" s="48">
        <f t="shared" si="80"/>
        <v>10000</v>
      </c>
      <c r="AL109" s="48">
        <f t="shared" si="80"/>
        <v>10000</v>
      </c>
      <c r="AM109" s="48">
        <f t="shared" si="80"/>
        <v>10000</v>
      </c>
      <c r="AN109" s="48">
        <f t="shared" si="80"/>
        <v>10000</v>
      </c>
      <c r="AO109" s="48">
        <f t="shared" si="80"/>
        <v>10000</v>
      </c>
      <c r="AP109" s="48">
        <f t="shared" si="80"/>
        <v>10000</v>
      </c>
      <c r="AQ109" s="48">
        <f t="shared" si="80"/>
        <v>10000</v>
      </c>
      <c r="AR109" s="48">
        <f t="shared" si="80"/>
        <v>10000</v>
      </c>
      <c r="AS109" s="48">
        <f t="shared" si="80"/>
        <v>10000</v>
      </c>
      <c r="AT109" s="48">
        <f t="shared" si="80"/>
        <v>10000</v>
      </c>
      <c r="AU109" s="48">
        <f t="shared" si="80"/>
        <v>10000</v>
      </c>
      <c r="AV109" s="48">
        <f t="shared" si="80"/>
        <v>10000</v>
      </c>
      <c r="AW109" s="48">
        <f t="shared" si="80"/>
        <v>10000</v>
      </c>
      <c r="AX109" s="48">
        <f t="shared" si="80"/>
        <v>10000</v>
      </c>
    </row>
    <row r="110" spans="1:50" x14ac:dyDescent="0.25">
      <c r="A110" t="str">
        <f t="shared" si="74"/>
        <v>Prodotto 19</v>
      </c>
      <c r="C110" s="48">
        <f t="shared" si="75"/>
        <v>10000</v>
      </c>
      <c r="D110" s="48">
        <f t="shared" si="80"/>
        <v>10000</v>
      </c>
      <c r="E110" s="48">
        <f t="shared" si="80"/>
        <v>10000</v>
      </c>
      <c r="F110" s="48">
        <f t="shared" si="80"/>
        <v>10000</v>
      </c>
      <c r="G110" s="48">
        <f t="shared" si="80"/>
        <v>10000</v>
      </c>
      <c r="H110" s="48">
        <f t="shared" si="80"/>
        <v>10000</v>
      </c>
      <c r="I110" s="48">
        <f t="shared" si="80"/>
        <v>10000</v>
      </c>
      <c r="J110" s="48">
        <f t="shared" si="80"/>
        <v>10000</v>
      </c>
      <c r="K110" s="48">
        <f t="shared" si="80"/>
        <v>10000</v>
      </c>
      <c r="L110" s="48">
        <f t="shared" si="80"/>
        <v>10000</v>
      </c>
      <c r="M110" s="48">
        <f t="shared" si="80"/>
        <v>10000</v>
      </c>
      <c r="N110" s="48">
        <f t="shared" si="80"/>
        <v>10000</v>
      </c>
      <c r="O110" s="48">
        <f t="shared" si="80"/>
        <v>10000</v>
      </c>
      <c r="P110" s="48">
        <f t="shared" si="80"/>
        <v>10000</v>
      </c>
      <c r="Q110" s="48">
        <f t="shared" si="80"/>
        <v>10000</v>
      </c>
      <c r="R110" s="48">
        <f t="shared" si="80"/>
        <v>10000</v>
      </c>
      <c r="S110" s="48">
        <f t="shared" si="80"/>
        <v>10000</v>
      </c>
      <c r="T110" s="48">
        <f t="shared" si="80"/>
        <v>10000</v>
      </c>
      <c r="U110" s="48">
        <f t="shared" si="80"/>
        <v>10000</v>
      </c>
      <c r="V110" s="48">
        <f t="shared" si="80"/>
        <v>10000</v>
      </c>
      <c r="W110" s="48">
        <f t="shared" si="80"/>
        <v>10000</v>
      </c>
      <c r="X110" s="48">
        <f t="shared" si="80"/>
        <v>10000</v>
      </c>
      <c r="Y110" s="48">
        <f t="shared" si="80"/>
        <v>10000</v>
      </c>
      <c r="Z110" s="48">
        <f t="shared" si="80"/>
        <v>10000</v>
      </c>
      <c r="AA110" s="48">
        <f t="shared" si="80"/>
        <v>10000</v>
      </c>
      <c r="AB110" s="48">
        <f t="shared" si="80"/>
        <v>10000</v>
      </c>
      <c r="AC110" s="48">
        <f t="shared" si="80"/>
        <v>10000</v>
      </c>
      <c r="AD110" s="48">
        <f t="shared" si="80"/>
        <v>10000</v>
      </c>
      <c r="AE110" s="48">
        <f t="shared" si="80"/>
        <v>10000</v>
      </c>
      <c r="AF110" s="48">
        <f t="shared" si="80"/>
        <v>10000</v>
      </c>
      <c r="AG110" s="48">
        <f t="shared" si="80"/>
        <v>10000</v>
      </c>
      <c r="AH110" s="48">
        <f t="shared" si="80"/>
        <v>10000</v>
      </c>
      <c r="AI110" s="48">
        <f t="shared" si="80"/>
        <v>10000</v>
      </c>
      <c r="AJ110" s="48">
        <f t="shared" si="80"/>
        <v>10000</v>
      </c>
      <c r="AK110" s="48">
        <f t="shared" si="80"/>
        <v>10000</v>
      </c>
      <c r="AL110" s="48">
        <f t="shared" si="80"/>
        <v>10000</v>
      </c>
      <c r="AM110" s="48">
        <f t="shared" si="80"/>
        <v>10000</v>
      </c>
      <c r="AN110" s="48">
        <f t="shared" si="80"/>
        <v>10000</v>
      </c>
      <c r="AO110" s="48">
        <f t="shared" si="80"/>
        <v>10000</v>
      </c>
      <c r="AP110" s="48">
        <f t="shared" si="80"/>
        <v>10000</v>
      </c>
      <c r="AQ110" s="48">
        <f t="shared" si="80"/>
        <v>10000</v>
      </c>
      <c r="AR110" s="48">
        <f t="shared" si="80"/>
        <v>10000</v>
      </c>
      <c r="AS110" s="48">
        <f t="shared" si="80"/>
        <v>10000</v>
      </c>
      <c r="AT110" s="48">
        <f t="shared" si="80"/>
        <v>10000</v>
      </c>
      <c r="AU110" s="48">
        <f t="shared" si="80"/>
        <v>10000</v>
      </c>
      <c r="AV110" s="48">
        <f t="shared" si="80"/>
        <v>10000</v>
      </c>
      <c r="AW110" s="48">
        <f t="shared" si="80"/>
        <v>10000</v>
      </c>
      <c r="AX110" s="48">
        <f t="shared" si="80"/>
        <v>10000</v>
      </c>
    </row>
    <row r="111" spans="1:50" x14ac:dyDescent="0.25">
      <c r="A111" t="str">
        <f t="shared" si="74"/>
        <v>Prodotto 20</v>
      </c>
      <c r="C111" s="48">
        <f t="shared" si="75"/>
        <v>10000</v>
      </c>
      <c r="D111" s="48">
        <f t="shared" si="80"/>
        <v>10000</v>
      </c>
      <c r="E111" s="48">
        <f t="shared" si="80"/>
        <v>10000</v>
      </c>
      <c r="F111" s="48">
        <f t="shared" si="80"/>
        <v>10000</v>
      </c>
      <c r="G111" s="48">
        <f t="shared" si="80"/>
        <v>10000</v>
      </c>
      <c r="H111" s="48">
        <f t="shared" si="80"/>
        <v>10000</v>
      </c>
      <c r="I111" s="48">
        <f t="shared" si="80"/>
        <v>10000</v>
      </c>
      <c r="J111" s="48">
        <f t="shared" si="80"/>
        <v>10000</v>
      </c>
      <c r="K111" s="48">
        <f t="shared" si="80"/>
        <v>10000</v>
      </c>
      <c r="L111" s="48">
        <f t="shared" si="80"/>
        <v>10000</v>
      </c>
      <c r="M111" s="48">
        <f t="shared" si="80"/>
        <v>10000</v>
      </c>
      <c r="N111" s="48">
        <f t="shared" si="80"/>
        <v>10000</v>
      </c>
      <c r="O111" s="48">
        <f t="shared" si="80"/>
        <v>10000</v>
      </c>
      <c r="P111" s="48">
        <f t="shared" si="80"/>
        <v>10000</v>
      </c>
      <c r="Q111" s="48">
        <f t="shared" si="80"/>
        <v>10000</v>
      </c>
      <c r="R111" s="48">
        <f t="shared" si="80"/>
        <v>10000</v>
      </c>
      <c r="S111" s="48">
        <f t="shared" si="80"/>
        <v>10000</v>
      </c>
      <c r="T111" s="48">
        <f t="shared" si="80"/>
        <v>10000</v>
      </c>
      <c r="U111" s="48">
        <f t="shared" si="80"/>
        <v>10000</v>
      </c>
      <c r="V111" s="48">
        <f t="shared" si="80"/>
        <v>10000</v>
      </c>
      <c r="W111" s="48">
        <f t="shared" si="80"/>
        <v>10000</v>
      </c>
      <c r="X111" s="48">
        <f t="shared" si="80"/>
        <v>10000</v>
      </c>
      <c r="Y111" s="48">
        <f t="shared" si="80"/>
        <v>10000</v>
      </c>
      <c r="Z111" s="48">
        <f t="shared" si="80"/>
        <v>10000</v>
      </c>
      <c r="AA111" s="48">
        <f t="shared" si="80"/>
        <v>10000</v>
      </c>
      <c r="AB111" s="48">
        <f t="shared" si="80"/>
        <v>10000</v>
      </c>
      <c r="AC111" s="48">
        <f t="shared" si="80"/>
        <v>10000</v>
      </c>
      <c r="AD111" s="48">
        <f t="shared" si="80"/>
        <v>10000</v>
      </c>
      <c r="AE111" s="48">
        <f t="shared" si="80"/>
        <v>10000</v>
      </c>
      <c r="AF111" s="48">
        <f t="shared" si="80"/>
        <v>10000</v>
      </c>
      <c r="AG111" s="48">
        <f t="shared" si="80"/>
        <v>10000</v>
      </c>
      <c r="AH111" s="48">
        <f t="shared" si="80"/>
        <v>10000</v>
      </c>
      <c r="AI111" s="48">
        <f t="shared" si="80"/>
        <v>10000</v>
      </c>
      <c r="AJ111" s="48">
        <f t="shared" si="80"/>
        <v>10000</v>
      </c>
      <c r="AK111" s="48">
        <f t="shared" si="80"/>
        <v>10000</v>
      </c>
      <c r="AL111" s="48">
        <f t="shared" si="80"/>
        <v>10000</v>
      </c>
      <c r="AM111" s="48">
        <f t="shared" si="80"/>
        <v>10000</v>
      </c>
      <c r="AN111" s="48">
        <f t="shared" si="80"/>
        <v>10000</v>
      </c>
      <c r="AO111" s="48">
        <f t="shared" si="80"/>
        <v>10000</v>
      </c>
      <c r="AP111" s="48">
        <f t="shared" si="80"/>
        <v>10000</v>
      </c>
      <c r="AQ111" s="48">
        <f t="shared" si="80"/>
        <v>10000</v>
      </c>
      <c r="AR111" s="48">
        <f t="shared" si="80"/>
        <v>10000</v>
      </c>
      <c r="AS111" s="48">
        <f t="shared" si="80"/>
        <v>10000</v>
      </c>
      <c r="AT111" s="48">
        <f t="shared" si="80"/>
        <v>10000</v>
      </c>
      <c r="AU111" s="48">
        <f t="shared" si="80"/>
        <v>10000</v>
      </c>
      <c r="AV111" s="48">
        <f t="shared" si="80"/>
        <v>10000</v>
      </c>
      <c r="AW111" s="48">
        <f t="shared" si="80"/>
        <v>10000</v>
      </c>
      <c r="AX111" s="48">
        <f t="shared" si="80"/>
        <v>10000</v>
      </c>
    </row>
    <row r="112" spans="1:50" x14ac:dyDescent="0.25">
      <c r="A112" s="30" t="s">
        <v>217</v>
      </c>
      <c r="B112" s="30"/>
      <c r="C112" s="31">
        <f>SUM(C92:C111)</f>
        <v>200000</v>
      </c>
      <c r="D112" s="31">
        <f t="shared" ref="D112:AX112" si="81">SUM(D92:D111)</f>
        <v>210000</v>
      </c>
      <c r="E112" s="31">
        <f t="shared" si="81"/>
        <v>200000</v>
      </c>
      <c r="F112" s="31">
        <f t="shared" si="81"/>
        <v>240000</v>
      </c>
      <c r="G112" s="31">
        <f t="shared" si="81"/>
        <v>200000</v>
      </c>
      <c r="H112" s="31">
        <f t="shared" si="81"/>
        <v>200000</v>
      </c>
      <c r="I112" s="31">
        <f t="shared" si="81"/>
        <v>200000</v>
      </c>
      <c r="J112" s="31">
        <f t="shared" si="81"/>
        <v>200000</v>
      </c>
      <c r="K112" s="31">
        <f t="shared" si="81"/>
        <v>200000</v>
      </c>
      <c r="L112" s="31">
        <f t="shared" si="81"/>
        <v>200000</v>
      </c>
      <c r="M112" s="31">
        <f t="shared" si="81"/>
        <v>200000</v>
      </c>
      <c r="N112" s="31">
        <f t="shared" si="81"/>
        <v>200000</v>
      </c>
      <c r="O112" s="31">
        <f t="shared" si="81"/>
        <v>200000</v>
      </c>
      <c r="P112" s="31">
        <f t="shared" si="81"/>
        <v>200000</v>
      </c>
      <c r="Q112" s="31">
        <f t="shared" si="81"/>
        <v>200000</v>
      </c>
      <c r="R112" s="31">
        <f t="shared" si="81"/>
        <v>200000</v>
      </c>
      <c r="S112" s="31">
        <f t="shared" si="81"/>
        <v>200000</v>
      </c>
      <c r="T112" s="31">
        <f t="shared" si="81"/>
        <v>200000</v>
      </c>
      <c r="U112" s="31">
        <f t="shared" si="81"/>
        <v>200000</v>
      </c>
      <c r="V112" s="31">
        <f t="shared" si="81"/>
        <v>200000</v>
      </c>
      <c r="W112" s="31">
        <f t="shared" si="81"/>
        <v>200000</v>
      </c>
      <c r="X112" s="31">
        <f t="shared" si="81"/>
        <v>200000</v>
      </c>
      <c r="Y112" s="31">
        <f t="shared" si="81"/>
        <v>200000</v>
      </c>
      <c r="Z112" s="31">
        <f t="shared" si="81"/>
        <v>200000</v>
      </c>
      <c r="AA112" s="31">
        <f t="shared" si="81"/>
        <v>200000</v>
      </c>
      <c r="AB112" s="31">
        <f t="shared" si="81"/>
        <v>200000</v>
      </c>
      <c r="AC112" s="31">
        <f t="shared" si="81"/>
        <v>200000</v>
      </c>
      <c r="AD112" s="31">
        <f t="shared" si="81"/>
        <v>200000</v>
      </c>
      <c r="AE112" s="31">
        <f t="shared" si="81"/>
        <v>200000</v>
      </c>
      <c r="AF112" s="31">
        <f t="shared" si="81"/>
        <v>200000</v>
      </c>
      <c r="AG112" s="31">
        <f t="shared" si="81"/>
        <v>200000</v>
      </c>
      <c r="AH112" s="31">
        <f t="shared" si="81"/>
        <v>200000</v>
      </c>
      <c r="AI112" s="31">
        <f t="shared" si="81"/>
        <v>200000</v>
      </c>
      <c r="AJ112" s="31">
        <f t="shared" si="81"/>
        <v>200000</v>
      </c>
      <c r="AK112" s="31">
        <f t="shared" si="81"/>
        <v>200000</v>
      </c>
      <c r="AL112" s="31">
        <f t="shared" si="81"/>
        <v>200000</v>
      </c>
      <c r="AM112" s="31">
        <f t="shared" si="81"/>
        <v>200000</v>
      </c>
      <c r="AN112" s="31">
        <f t="shared" si="81"/>
        <v>200000</v>
      </c>
      <c r="AO112" s="31">
        <f t="shared" si="81"/>
        <v>200000</v>
      </c>
      <c r="AP112" s="31">
        <f t="shared" si="81"/>
        <v>200000</v>
      </c>
      <c r="AQ112" s="31">
        <f t="shared" si="81"/>
        <v>200000</v>
      </c>
      <c r="AR112" s="31">
        <f t="shared" si="81"/>
        <v>200000</v>
      </c>
      <c r="AS112" s="31">
        <f t="shared" si="81"/>
        <v>200000</v>
      </c>
      <c r="AT112" s="31">
        <f t="shared" si="81"/>
        <v>200000</v>
      </c>
      <c r="AU112" s="31">
        <f t="shared" si="81"/>
        <v>200000</v>
      </c>
      <c r="AV112" s="31">
        <f t="shared" si="81"/>
        <v>200000</v>
      </c>
      <c r="AW112" s="31">
        <f t="shared" si="81"/>
        <v>200000</v>
      </c>
      <c r="AX112" s="31">
        <f t="shared" si="81"/>
        <v>200000</v>
      </c>
    </row>
    <row r="114" spans="1:50" x14ac:dyDescent="0.25">
      <c r="A114" s="28" t="s">
        <v>241</v>
      </c>
      <c r="B114" s="28"/>
      <c r="C114" s="39">
        <f>+C3</f>
        <v>42005</v>
      </c>
      <c r="D114" s="39">
        <f t="shared" ref="D114:F114" si="82">+D3</f>
        <v>42036</v>
      </c>
      <c r="E114" s="39">
        <f t="shared" si="82"/>
        <v>42064</v>
      </c>
      <c r="F114" s="39">
        <f t="shared" si="82"/>
        <v>42095</v>
      </c>
      <c r="G114" s="39">
        <f t="shared" ref="G114:AX114" si="83">+G3</f>
        <v>42125</v>
      </c>
      <c r="H114" s="39">
        <f t="shared" si="83"/>
        <v>42156</v>
      </c>
      <c r="I114" s="39">
        <f t="shared" si="83"/>
        <v>42186</v>
      </c>
      <c r="J114" s="39">
        <f t="shared" si="83"/>
        <v>42217</v>
      </c>
      <c r="K114" s="39">
        <f t="shared" si="83"/>
        <v>42248</v>
      </c>
      <c r="L114" s="39">
        <f t="shared" si="83"/>
        <v>42278</v>
      </c>
      <c r="M114" s="39">
        <f t="shared" si="83"/>
        <v>42309</v>
      </c>
      <c r="N114" s="39">
        <f t="shared" si="83"/>
        <v>42339</v>
      </c>
      <c r="O114" s="39">
        <f t="shared" si="83"/>
        <v>42370</v>
      </c>
      <c r="P114" s="39">
        <f t="shared" si="83"/>
        <v>42401</v>
      </c>
      <c r="Q114" s="39">
        <f t="shared" si="83"/>
        <v>42430</v>
      </c>
      <c r="R114" s="39">
        <f t="shared" si="83"/>
        <v>42461</v>
      </c>
      <c r="S114" s="39">
        <f t="shared" si="83"/>
        <v>42491</v>
      </c>
      <c r="T114" s="39">
        <f t="shared" si="83"/>
        <v>42522</v>
      </c>
      <c r="U114" s="39">
        <f t="shared" si="83"/>
        <v>42552</v>
      </c>
      <c r="V114" s="39">
        <f t="shared" si="83"/>
        <v>42583</v>
      </c>
      <c r="W114" s="39">
        <f t="shared" si="83"/>
        <v>42614</v>
      </c>
      <c r="X114" s="39">
        <f t="shared" si="83"/>
        <v>42644</v>
      </c>
      <c r="Y114" s="39">
        <f t="shared" si="83"/>
        <v>42675</v>
      </c>
      <c r="Z114" s="39">
        <f t="shared" si="83"/>
        <v>42705</v>
      </c>
      <c r="AA114" s="39">
        <f t="shared" si="83"/>
        <v>42736</v>
      </c>
      <c r="AB114" s="39">
        <f t="shared" si="83"/>
        <v>42767</v>
      </c>
      <c r="AC114" s="39">
        <f t="shared" si="83"/>
        <v>42795</v>
      </c>
      <c r="AD114" s="39">
        <f t="shared" si="83"/>
        <v>42826</v>
      </c>
      <c r="AE114" s="39">
        <f t="shared" si="83"/>
        <v>42856</v>
      </c>
      <c r="AF114" s="39">
        <f t="shared" si="83"/>
        <v>42887</v>
      </c>
      <c r="AG114" s="39">
        <f t="shared" si="83"/>
        <v>42917</v>
      </c>
      <c r="AH114" s="39">
        <f t="shared" si="83"/>
        <v>42948</v>
      </c>
      <c r="AI114" s="39">
        <f t="shared" si="83"/>
        <v>42979</v>
      </c>
      <c r="AJ114" s="39">
        <f t="shared" si="83"/>
        <v>43009</v>
      </c>
      <c r="AK114" s="39">
        <f t="shared" si="83"/>
        <v>43040</v>
      </c>
      <c r="AL114" s="39">
        <f t="shared" si="83"/>
        <v>43070</v>
      </c>
      <c r="AM114" s="39">
        <f t="shared" si="83"/>
        <v>43101</v>
      </c>
      <c r="AN114" s="39">
        <f t="shared" si="83"/>
        <v>43132</v>
      </c>
      <c r="AO114" s="39">
        <f t="shared" si="83"/>
        <v>43160</v>
      </c>
      <c r="AP114" s="39">
        <f t="shared" si="83"/>
        <v>43191</v>
      </c>
      <c r="AQ114" s="39">
        <f t="shared" si="83"/>
        <v>43221</v>
      </c>
      <c r="AR114" s="39">
        <f t="shared" si="83"/>
        <v>43252</v>
      </c>
      <c r="AS114" s="39">
        <f t="shared" si="83"/>
        <v>43282</v>
      </c>
      <c r="AT114" s="39">
        <f t="shared" si="83"/>
        <v>43313</v>
      </c>
      <c r="AU114" s="39">
        <f t="shared" si="83"/>
        <v>43344</v>
      </c>
      <c r="AV114" s="39">
        <f t="shared" si="83"/>
        <v>43374</v>
      </c>
      <c r="AW114" s="39">
        <f t="shared" si="83"/>
        <v>43405</v>
      </c>
      <c r="AX114" s="39">
        <f t="shared" si="83"/>
        <v>43435</v>
      </c>
    </row>
    <row r="115" spans="1:50" x14ac:dyDescent="0.25">
      <c r="A115" t="str">
        <f t="shared" ref="A115:A134" si="84">+A4</f>
        <v>Prodotto 1</v>
      </c>
      <c r="B115" s="32"/>
      <c r="C115" s="29">
        <f>+C48*C4</f>
        <v>10000</v>
      </c>
      <c r="D115" s="29">
        <f>+(D48*D4)-C115</f>
        <v>0</v>
      </c>
      <c r="E115" s="29">
        <f>+(E48*E4)-SUM($C115:D115)</f>
        <v>0</v>
      </c>
      <c r="F115" s="29">
        <f>+(F48*F4)-SUM($C115:E115)</f>
        <v>0</v>
      </c>
      <c r="G115" s="29">
        <f>+(G48*G4)-SUM($C115:F115)</f>
        <v>0</v>
      </c>
      <c r="H115" s="29">
        <f>+(H48*H4)-SUM($C115:G115)</f>
        <v>0</v>
      </c>
      <c r="I115" s="29">
        <f>+(I48*I4)-SUM($C115:H115)</f>
        <v>0</v>
      </c>
      <c r="J115" s="29">
        <f>+(J48*J4)-SUM($C115:I115)</f>
        <v>0</v>
      </c>
      <c r="K115" s="29">
        <f>+(K48*K4)-SUM($C115:J115)</f>
        <v>0</v>
      </c>
      <c r="L115" s="29">
        <f>+(L48*L4)-SUM($C115:K115)</f>
        <v>0</v>
      </c>
      <c r="M115" s="29">
        <f>+(M48*M4)-SUM($C115:L115)</f>
        <v>0</v>
      </c>
      <c r="N115" s="29">
        <f>+(N48*N4)-SUM($C115:M115)</f>
        <v>0</v>
      </c>
      <c r="O115" s="29">
        <f>+(O48*O4)-SUM($C115:N115)</f>
        <v>0</v>
      </c>
      <c r="P115" s="29">
        <f>+(P48*P4)-SUM($C115:O115)</f>
        <v>0</v>
      </c>
      <c r="Q115" s="29">
        <f>+(Q48*Q4)-SUM($C115:P115)</f>
        <v>0</v>
      </c>
      <c r="R115" s="29">
        <f>+(R48*R4)-SUM($C115:Q115)</f>
        <v>0</v>
      </c>
      <c r="S115" s="29">
        <f>+(S48*S4)-SUM($C115:R115)</f>
        <v>0</v>
      </c>
      <c r="T115" s="29">
        <f>+(T48*T4)-SUM($C115:S115)</f>
        <v>0</v>
      </c>
      <c r="U115" s="29">
        <f>+(U48*U4)-SUM($C115:T115)</f>
        <v>0</v>
      </c>
      <c r="V115" s="29">
        <f>+(V48*V4)-SUM($C115:U115)</f>
        <v>0</v>
      </c>
      <c r="W115" s="29">
        <f>+(W48*W4)-SUM($C115:V115)</f>
        <v>0</v>
      </c>
      <c r="X115" s="29">
        <f>+(X48*X4)-SUM($C115:W115)</f>
        <v>0</v>
      </c>
      <c r="Y115" s="29">
        <f>+(Y48*Y4)-SUM($C115:X115)</f>
        <v>0</v>
      </c>
      <c r="Z115" s="29">
        <f>+(Z48*Z4)-SUM($C115:Y115)</f>
        <v>0</v>
      </c>
      <c r="AA115" s="29">
        <f>+(AA48*AA4)-SUM($C115:Z115)</f>
        <v>0</v>
      </c>
      <c r="AB115" s="29">
        <f>+(AB48*AB4)-SUM($C115:AA115)</f>
        <v>0</v>
      </c>
      <c r="AC115" s="29">
        <f>+(AC48*AC4)-SUM($C115:AB115)</f>
        <v>0</v>
      </c>
      <c r="AD115" s="29">
        <f>+(AD48*AD4)-SUM($C115:AC115)</f>
        <v>0</v>
      </c>
      <c r="AE115" s="29">
        <f>+(AE48*AE4)-SUM($C115:AD115)</f>
        <v>0</v>
      </c>
      <c r="AF115" s="29">
        <f>+(AF48*AF4)-SUM($C115:AE115)</f>
        <v>0</v>
      </c>
      <c r="AG115" s="29">
        <f>+(AG48*AG4)-SUM($C115:AF115)</f>
        <v>0</v>
      </c>
      <c r="AH115" s="29">
        <f>+(AH48*AH4)-SUM($C115:AG115)</f>
        <v>0</v>
      </c>
      <c r="AI115" s="29">
        <f>+(AI48*AI4)-SUM($C115:AH115)</f>
        <v>0</v>
      </c>
      <c r="AJ115" s="29">
        <f>+(AJ48*AJ4)-SUM($C115:AI115)</f>
        <v>0</v>
      </c>
      <c r="AK115" s="29">
        <f>+(AK48*AK4)-SUM($C115:AJ115)</f>
        <v>0</v>
      </c>
      <c r="AL115" s="29">
        <f>+(AL48*AL4)-SUM($C115:AK115)</f>
        <v>0</v>
      </c>
      <c r="AM115" s="29">
        <f>+(AM48*AM4)-SUM($C115:AL115)</f>
        <v>0</v>
      </c>
      <c r="AN115" s="29">
        <f>+(AN48*AN4)-SUM($C115:AM115)</f>
        <v>0</v>
      </c>
      <c r="AO115" s="29">
        <f>+(AO48*AO4)-SUM($C115:AN115)</f>
        <v>0</v>
      </c>
      <c r="AP115" s="29">
        <f>+(AP48*AP4)-SUM($C115:AO115)</f>
        <v>0</v>
      </c>
      <c r="AQ115" s="29">
        <f>+(AQ48*AQ4)-SUM($C115:AP115)</f>
        <v>0</v>
      </c>
      <c r="AR115" s="29">
        <f>+(AR48*AR4)-SUM($C115:AQ115)</f>
        <v>0</v>
      </c>
      <c r="AS115" s="29">
        <f>+(AS48*AS4)-SUM($C115:AR115)</f>
        <v>0</v>
      </c>
      <c r="AT115" s="29">
        <f>+(AT48*AT4)-SUM($C115:AS115)</f>
        <v>0</v>
      </c>
      <c r="AU115" s="29">
        <f>+(AU48*AU4)-SUM($C115:AT115)</f>
        <v>0</v>
      </c>
      <c r="AV115" s="29">
        <f>+(AV48*AV4)-SUM($C115:AU115)</f>
        <v>0</v>
      </c>
      <c r="AW115" s="29">
        <f>+(AW48*AW4)-SUM($C115:AV115)</f>
        <v>0</v>
      </c>
      <c r="AX115" s="29">
        <f>+(AX48*AX4)-SUM($C115:AW115)</f>
        <v>0</v>
      </c>
    </row>
    <row r="116" spans="1:50" x14ac:dyDescent="0.25">
      <c r="A116" t="str">
        <f t="shared" si="84"/>
        <v>Prodotto 2</v>
      </c>
      <c r="B116" s="32"/>
      <c r="C116" s="48">
        <f t="shared" ref="C116:C134" si="85">+C49*C5</f>
        <v>20000</v>
      </c>
      <c r="D116" s="48">
        <f t="shared" ref="D116:D134" si="86">+(D49*D5)-C116</f>
        <v>0</v>
      </c>
      <c r="E116" s="48">
        <f>+(E49*E5)-SUM($C116:D116)</f>
        <v>0</v>
      </c>
      <c r="F116" s="48">
        <f>+(F49*F5)-SUM($C116:E116)</f>
        <v>0</v>
      </c>
      <c r="G116" s="48">
        <f>+(G49*G5)-SUM($C116:F116)</f>
        <v>0</v>
      </c>
      <c r="H116" s="48">
        <f>+(H49*H5)-SUM($C116:G116)</f>
        <v>0</v>
      </c>
      <c r="I116" s="48">
        <f>+(I49*I5)-SUM($C116:H116)</f>
        <v>0</v>
      </c>
      <c r="J116" s="48">
        <f>+(J49*J5)-SUM($C116:I116)</f>
        <v>0</v>
      </c>
      <c r="K116" s="48">
        <f>+(K49*K5)-SUM($C116:J116)</f>
        <v>0</v>
      </c>
      <c r="L116" s="48">
        <f>+(L49*L5)-SUM($C116:K116)</f>
        <v>0</v>
      </c>
      <c r="M116" s="48">
        <f>+(M49*M5)-SUM($C116:L116)</f>
        <v>0</v>
      </c>
      <c r="N116" s="48">
        <f>+(N49*N5)-SUM($C116:M116)</f>
        <v>0</v>
      </c>
      <c r="O116" s="48">
        <f>+(O49*O5)-SUM($C116:N116)</f>
        <v>0</v>
      </c>
      <c r="P116" s="48">
        <f>+(P49*P5)-SUM($C116:O116)</f>
        <v>0</v>
      </c>
      <c r="Q116" s="48">
        <f>+(Q49*Q5)-SUM($C116:P116)</f>
        <v>0</v>
      </c>
      <c r="R116" s="48">
        <f>+(R49*R5)-SUM($C116:Q116)</f>
        <v>0</v>
      </c>
      <c r="S116" s="48">
        <f>+(S49*S5)-SUM($C116:R116)</f>
        <v>0</v>
      </c>
      <c r="T116" s="48">
        <f>+(T49*T5)-SUM($C116:S116)</f>
        <v>0</v>
      </c>
      <c r="U116" s="48">
        <f>+(U49*U5)-SUM($C116:T116)</f>
        <v>0</v>
      </c>
      <c r="V116" s="48">
        <f>+(V49*V5)-SUM($C116:U116)</f>
        <v>0</v>
      </c>
      <c r="W116" s="48">
        <f>+(W49*W5)-SUM($C116:V116)</f>
        <v>0</v>
      </c>
      <c r="X116" s="48">
        <f>+(X49*X5)-SUM($C116:W116)</f>
        <v>0</v>
      </c>
      <c r="Y116" s="48">
        <f>+(Y49*Y5)-SUM($C116:X116)</f>
        <v>0</v>
      </c>
      <c r="Z116" s="48">
        <f>+(Z49*Z5)-SUM($C116:Y116)</f>
        <v>0</v>
      </c>
      <c r="AA116" s="48">
        <f>+(AA49*AA5)-SUM($C116:Z116)</f>
        <v>0</v>
      </c>
      <c r="AB116" s="48">
        <f>+(AB49*AB5)-SUM($C116:AA116)</f>
        <v>0</v>
      </c>
      <c r="AC116" s="48">
        <f>+(AC49*AC5)-SUM($C116:AB116)</f>
        <v>0</v>
      </c>
      <c r="AD116" s="48">
        <f>+(AD49*AD5)-SUM($C116:AC116)</f>
        <v>0</v>
      </c>
      <c r="AE116" s="48">
        <f>+(AE49*AE5)-SUM($C116:AD116)</f>
        <v>0</v>
      </c>
      <c r="AF116" s="48">
        <f>+(AF49*AF5)-SUM($C116:AE116)</f>
        <v>0</v>
      </c>
      <c r="AG116" s="48">
        <f>+(AG49*AG5)-SUM($C116:AF116)</f>
        <v>0</v>
      </c>
      <c r="AH116" s="48">
        <f>+(AH49*AH5)-SUM($C116:AG116)</f>
        <v>0</v>
      </c>
      <c r="AI116" s="48">
        <f>+(AI49*AI5)-SUM($C116:AH116)</f>
        <v>0</v>
      </c>
      <c r="AJ116" s="48">
        <f>+(AJ49*AJ5)-SUM($C116:AI116)</f>
        <v>0</v>
      </c>
      <c r="AK116" s="48">
        <f>+(AK49*AK5)-SUM($C116:AJ116)</f>
        <v>0</v>
      </c>
      <c r="AL116" s="48">
        <f>+(AL49*AL5)-SUM($C116:AK116)</f>
        <v>0</v>
      </c>
      <c r="AM116" s="48">
        <f>+(AM49*AM5)-SUM($C116:AL116)</f>
        <v>0</v>
      </c>
      <c r="AN116" s="48">
        <f>+(AN49*AN5)-SUM($C116:AM116)</f>
        <v>0</v>
      </c>
      <c r="AO116" s="48">
        <f>+(AO49*AO5)-SUM($C116:AN116)</f>
        <v>0</v>
      </c>
      <c r="AP116" s="48">
        <f>+(AP49*AP5)-SUM($C116:AO116)</f>
        <v>0</v>
      </c>
      <c r="AQ116" s="48">
        <f>+(AQ49*AQ5)-SUM($C116:AP116)</f>
        <v>0</v>
      </c>
      <c r="AR116" s="48">
        <f>+(AR49*AR5)-SUM($C116:AQ116)</f>
        <v>0</v>
      </c>
      <c r="AS116" s="48">
        <f>+(AS49*AS5)-SUM($C116:AR116)</f>
        <v>0</v>
      </c>
      <c r="AT116" s="48">
        <f>+(AT49*AT5)-SUM($C116:AS116)</f>
        <v>0</v>
      </c>
      <c r="AU116" s="48">
        <f>+(AU49*AU5)-SUM($C116:AT116)</f>
        <v>0</v>
      </c>
      <c r="AV116" s="48">
        <f>+(AV49*AV5)-SUM($C116:AU116)</f>
        <v>0</v>
      </c>
      <c r="AW116" s="48">
        <f>+(AW49*AW5)-SUM($C116:AV116)</f>
        <v>0</v>
      </c>
      <c r="AX116" s="48">
        <f>+(AX49*AX5)-SUM($C116:AW116)</f>
        <v>0</v>
      </c>
    </row>
    <row r="117" spans="1:50" x14ac:dyDescent="0.25">
      <c r="A117" t="str">
        <f t="shared" si="84"/>
        <v>Prodotto 3</v>
      </c>
      <c r="B117" s="32"/>
      <c r="C117" s="48">
        <f t="shared" si="85"/>
        <v>20000</v>
      </c>
      <c r="D117" s="48">
        <f t="shared" si="86"/>
        <v>0</v>
      </c>
      <c r="E117" s="48">
        <f>+(E50*E6)-SUM($C117:D117)</f>
        <v>0</v>
      </c>
      <c r="F117" s="48">
        <f>+(F50*F6)-SUM($C117:E117)</f>
        <v>0</v>
      </c>
      <c r="G117" s="48">
        <f>+(G50*G6)-SUM($C117:F117)</f>
        <v>0</v>
      </c>
      <c r="H117" s="48">
        <f>+(H50*H6)-SUM($C117:G117)</f>
        <v>0</v>
      </c>
      <c r="I117" s="48">
        <f>+(I50*I6)-SUM($C117:H117)</f>
        <v>0</v>
      </c>
      <c r="J117" s="48">
        <f>+(J50*J6)-SUM($C117:I117)</f>
        <v>0</v>
      </c>
      <c r="K117" s="48">
        <f>+(K50*K6)-SUM($C117:J117)</f>
        <v>0</v>
      </c>
      <c r="L117" s="48">
        <f>+(L50*L6)-SUM($C117:K117)</f>
        <v>0</v>
      </c>
      <c r="M117" s="48">
        <f>+(M50*M6)-SUM($C117:L117)</f>
        <v>0</v>
      </c>
      <c r="N117" s="48">
        <f>+(N50*N6)-SUM($C117:M117)</f>
        <v>0</v>
      </c>
      <c r="O117" s="48">
        <f>+(O50*O6)-SUM($C117:N117)</f>
        <v>0</v>
      </c>
      <c r="P117" s="48">
        <f>+(P50*P6)-SUM($C117:O117)</f>
        <v>0</v>
      </c>
      <c r="Q117" s="48">
        <f>+(Q50*Q6)-SUM($C117:P117)</f>
        <v>0</v>
      </c>
      <c r="R117" s="48">
        <f>+(R50*R6)-SUM($C117:Q117)</f>
        <v>0</v>
      </c>
      <c r="S117" s="48">
        <f>+(S50*S6)-SUM($C117:R117)</f>
        <v>0</v>
      </c>
      <c r="T117" s="48">
        <f>+(T50*T6)-SUM($C117:S117)</f>
        <v>0</v>
      </c>
      <c r="U117" s="48">
        <f>+(U50*U6)-SUM($C117:T117)</f>
        <v>0</v>
      </c>
      <c r="V117" s="48">
        <f>+(V50*V6)-SUM($C117:U117)</f>
        <v>0</v>
      </c>
      <c r="W117" s="48">
        <f>+(W50*W6)-SUM($C117:V117)</f>
        <v>0</v>
      </c>
      <c r="X117" s="48">
        <f>+(X50*X6)-SUM($C117:W117)</f>
        <v>0</v>
      </c>
      <c r="Y117" s="48">
        <f>+(Y50*Y6)-SUM($C117:X117)</f>
        <v>0</v>
      </c>
      <c r="Z117" s="48">
        <f>+(Z50*Z6)-SUM($C117:Y117)</f>
        <v>0</v>
      </c>
      <c r="AA117" s="48">
        <f>+(AA50*AA6)-SUM($C117:Z117)</f>
        <v>0</v>
      </c>
      <c r="AB117" s="48">
        <f>+(AB50*AB6)-SUM($C117:AA117)</f>
        <v>0</v>
      </c>
      <c r="AC117" s="48">
        <f>+(AC50*AC6)-SUM($C117:AB117)</f>
        <v>0</v>
      </c>
      <c r="AD117" s="48">
        <f>+(AD50*AD6)-SUM($C117:AC117)</f>
        <v>0</v>
      </c>
      <c r="AE117" s="48">
        <f>+(AE50*AE6)-SUM($C117:AD117)</f>
        <v>0</v>
      </c>
      <c r="AF117" s="48">
        <f>+(AF50*AF6)-SUM($C117:AE117)</f>
        <v>0</v>
      </c>
      <c r="AG117" s="48">
        <f>+(AG50*AG6)-SUM($C117:AF117)</f>
        <v>0</v>
      </c>
      <c r="AH117" s="48">
        <f>+(AH50*AH6)-SUM($C117:AG117)</f>
        <v>0</v>
      </c>
      <c r="AI117" s="48">
        <f>+(AI50*AI6)-SUM($C117:AH117)</f>
        <v>0</v>
      </c>
      <c r="AJ117" s="48">
        <f>+(AJ50*AJ6)-SUM($C117:AI117)</f>
        <v>0</v>
      </c>
      <c r="AK117" s="48">
        <f>+(AK50*AK6)-SUM($C117:AJ117)</f>
        <v>0</v>
      </c>
      <c r="AL117" s="48">
        <f>+(AL50*AL6)-SUM($C117:AK117)</f>
        <v>0</v>
      </c>
      <c r="AM117" s="48">
        <f>+(AM50*AM6)-SUM($C117:AL117)</f>
        <v>0</v>
      </c>
      <c r="AN117" s="48">
        <f>+(AN50*AN6)-SUM($C117:AM117)</f>
        <v>0</v>
      </c>
      <c r="AO117" s="48">
        <f>+(AO50*AO6)-SUM($C117:AN117)</f>
        <v>0</v>
      </c>
      <c r="AP117" s="48">
        <f>+(AP50*AP6)-SUM($C117:AO117)</f>
        <v>0</v>
      </c>
      <c r="AQ117" s="48">
        <f>+(AQ50*AQ6)-SUM($C117:AP117)</f>
        <v>0</v>
      </c>
      <c r="AR117" s="48">
        <f>+(AR50*AR6)-SUM($C117:AQ117)</f>
        <v>0</v>
      </c>
      <c r="AS117" s="48">
        <f>+(AS50*AS6)-SUM($C117:AR117)</f>
        <v>0</v>
      </c>
      <c r="AT117" s="48">
        <f>+(AT50*AT6)-SUM($C117:AS117)</f>
        <v>0</v>
      </c>
      <c r="AU117" s="48">
        <f>+(AU50*AU6)-SUM($C117:AT117)</f>
        <v>0</v>
      </c>
      <c r="AV117" s="48">
        <f>+(AV50*AV6)-SUM($C117:AU117)</f>
        <v>0</v>
      </c>
      <c r="AW117" s="48">
        <f>+(AW50*AW6)-SUM($C117:AV117)</f>
        <v>0</v>
      </c>
      <c r="AX117" s="48">
        <f>+(AX50*AX6)-SUM($C117:AW117)</f>
        <v>0</v>
      </c>
    </row>
    <row r="118" spans="1:50" x14ac:dyDescent="0.25">
      <c r="A118" t="str">
        <f t="shared" si="84"/>
        <v>Prodotto 4</v>
      </c>
      <c r="B118" s="32"/>
      <c r="C118" s="48">
        <f t="shared" si="85"/>
        <v>20000</v>
      </c>
      <c r="D118" s="48">
        <f t="shared" si="86"/>
        <v>0</v>
      </c>
      <c r="E118" s="48">
        <f>+(E51*E7)-SUM($C118:D118)</f>
        <v>0</v>
      </c>
      <c r="F118" s="48">
        <f>+(F51*F7)-SUM($C118:E118)</f>
        <v>0</v>
      </c>
      <c r="G118" s="48">
        <f>+(G51*G7)-SUM($C118:F118)</f>
        <v>0</v>
      </c>
      <c r="H118" s="48">
        <f>+(H51*H7)-SUM($C118:G118)</f>
        <v>0</v>
      </c>
      <c r="I118" s="48">
        <f>+(I51*I7)-SUM($C118:H118)</f>
        <v>0</v>
      </c>
      <c r="J118" s="48">
        <f>+(J51*J7)-SUM($C118:I118)</f>
        <v>0</v>
      </c>
      <c r="K118" s="48">
        <f>+(K51*K7)-SUM($C118:J118)</f>
        <v>0</v>
      </c>
      <c r="L118" s="48">
        <f>+(L51*L7)-SUM($C118:K118)</f>
        <v>0</v>
      </c>
      <c r="M118" s="48">
        <f>+(M51*M7)-SUM($C118:L118)</f>
        <v>0</v>
      </c>
      <c r="N118" s="48">
        <f>+(N51*N7)-SUM($C118:M118)</f>
        <v>0</v>
      </c>
      <c r="O118" s="48">
        <f>+(O51*O7)-SUM($C118:N118)</f>
        <v>0</v>
      </c>
      <c r="P118" s="48">
        <f>+(P51*P7)-SUM($C118:O118)</f>
        <v>0</v>
      </c>
      <c r="Q118" s="48">
        <f>+(Q51*Q7)-SUM($C118:P118)</f>
        <v>0</v>
      </c>
      <c r="R118" s="48">
        <f>+(R51*R7)-SUM($C118:Q118)</f>
        <v>0</v>
      </c>
      <c r="S118" s="48">
        <f>+(S51*S7)-SUM($C118:R118)</f>
        <v>0</v>
      </c>
      <c r="T118" s="48">
        <f>+(T51*T7)-SUM($C118:S118)</f>
        <v>0</v>
      </c>
      <c r="U118" s="48">
        <f>+(U51*U7)-SUM($C118:T118)</f>
        <v>0</v>
      </c>
      <c r="V118" s="48">
        <f>+(V51*V7)-SUM($C118:U118)</f>
        <v>0</v>
      </c>
      <c r="W118" s="48">
        <f>+(W51*W7)-SUM($C118:V118)</f>
        <v>0</v>
      </c>
      <c r="X118" s="48">
        <f>+(X51*X7)-SUM($C118:W118)</f>
        <v>0</v>
      </c>
      <c r="Y118" s="48">
        <f>+(Y51*Y7)-SUM($C118:X118)</f>
        <v>0</v>
      </c>
      <c r="Z118" s="48">
        <f>+(Z51*Z7)-SUM($C118:Y118)</f>
        <v>0</v>
      </c>
      <c r="AA118" s="48">
        <f>+(AA51*AA7)-SUM($C118:Z118)</f>
        <v>0</v>
      </c>
      <c r="AB118" s="48">
        <f>+(AB51*AB7)-SUM($C118:AA118)</f>
        <v>0</v>
      </c>
      <c r="AC118" s="48">
        <f>+(AC51*AC7)-SUM($C118:AB118)</f>
        <v>0</v>
      </c>
      <c r="AD118" s="48">
        <f>+(AD51*AD7)-SUM($C118:AC118)</f>
        <v>0</v>
      </c>
      <c r="AE118" s="48">
        <f>+(AE51*AE7)-SUM($C118:AD118)</f>
        <v>0</v>
      </c>
      <c r="AF118" s="48">
        <f>+(AF51*AF7)-SUM($C118:AE118)</f>
        <v>0</v>
      </c>
      <c r="AG118" s="48">
        <f>+(AG51*AG7)-SUM($C118:AF118)</f>
        <v>0</v>
      </c>
      <c r="AH118" s="48">
        <f>+(AH51*AH7)-SUM($C118:AG118)</f>
        <v>0</v>
      </c>
      <c r="AI118" s="48">
        <f>+(AI51*AI7)-SUM($C118:AH118)</f>
        <v>0</v>
      </c>
      <c r="AJ118" s="48">
        <f>+(AJ51*AJ7)-SUM($C118:AI118)</f>
        <v>0</v>
      </c>
      <c r="AK118" s="48">
        <f>+(AK51*AK7)-SUM($C118:AJ118)</f>
        <v>0</v>
      </c>
      <c r="AL118" s="48">
        <f>+(AL51*AL7)-SUM($C118:AK118)</f>
        <v>0</v>
      </c>
      <c r="AM118" s="48">
        <f>+(AM51*AM7)-SUM($C118:AL118)</f>
        <v>0</v>
      </c>
      <c r="AN118" s="48">
        <f>+(AN51*AN7)-SUM($C118:AM118)</f>
        <v>0</v>
      </c>
      <c r="AO118" s="48">
        <f>+(AO51*AO7)-SUM($C118:AN118)</f>
        <v>0</v>
      </c>
      <c r="AP118" s="48">
        <f>+(AP51*AP7)-SUM($C118:AO118)</f>
        <v>0</v>
      </c>
      <c r="AQ118" s="48">
        <f>+(AQ51*AQ7)-SUM($C118:AP118)</f>
        <v>0</v>
      </c>
      <c r="AR118" s="48">
        <f>+(AR51*AR7)-SUM($C118:AQ118)</f>
        <v>0</v>
      </c>
      <c r="AS118" s="48">
        <f>+(AS51*AS7)-SUM($C118:AR118)</f>
        <v>0</v>
      </c>
      <c r="AT118" s="48">
        <f>+(AT51*AT7)-SUM($C118:AS118)</f>
        <v>0</v>
      </c>
      <c r="AU118" s="48">
        <f>+(AU51*AU7)-SUM($C118:AT118)</f>
        <v>0</v>
      </c>
      <c r="AV118" s="48">
        <f>+(AV51*AV7)-SUM($C118:AU118)</f>
        <v>0</v>
      </c>
      <c r="AW118" s="48">
        <f>+(AW51*AW7)-SUM($C118:AV118)</f>
        <v>0</v>
      </c>
      <c r="AX118" s="48">
        <f>+(AX51*AX7)-SUM($C118:AW118)</f>
        <v>0</v>
      </c>
    </row>
    <row r="119" spans="1:50" x14ac:dyDescent="0.25">
      <c r="A119" t="str">
        <f t="shared" si="84"/>
        <v>Prodotto 5</v>
      </c>
      <c r="B119" s="32"/>
      <c r="C119" s="48">
        <f t="shared" si="85"/>
        <v>20000</v>
      </c>
      <c r="D119" s="48">
        <f t="shared" si="86"/>
        <v>0</v>
      </c>
      <c r="E119" s="48">
        <f>+(E52*E8)-SUM($C119:D119)</f>
        <v>0</v>
      </c>
      <c r="F119" s="48">
        <f>+(F52*F8)-SUM($C119:E119)</f>
        <v>0</v>
      </c>
      <c r="G119" s="48">
        <f>+(G52*G8)-SUM($C119:F119)</f>
        <v>0</v>
      </c>
      <c r="H119" s="48">
        <f>+(H52*H8)-SUM($C119:G119)</f>
        <v>0</v>
      </c>
      <c r="I119" s="48">
        <f>+(I52*I8)-SUM($C119:H119)</f>
        <v>0</v>
      </c>
      <c r="J119" s="48">
        <f>+(J52*J8)-SUM($C119:I119)</f>
        <v>0</v>
      </c>
      <c r="K119" s="48">
        <f>+(K52*K8)-SUM($C119:J119)</f>
        <v>0</v>
      </c>
      <c r="L119" s="48">
        <f>+(L52*L8)-SUM($C119:K119)</f>
        <v>0</v>
      </c>
      <c r="M119" s="48">
        <f>+(M52*M8)-SUM($C119:L119)</f>
        <v>0</v>
      </c>
      <c r="N119" s="48">
        <f>+(N52*N8)-SUM($C119:M119)</f>
        <v>0</v>
      </c>
      <c r="O119" s="48">
        <f>+(O52*O8)-SUM($C119:N119)</f>
        <v>0</v>
      </c>
      <c r="P119" s="48">
        <f>+(P52*P8)-SUM($C119:O119)</f>
        <v>0</v>
      </c>
      <c r="Q119" s="48">
        <f>+(Q52*Q8)-SUM($C119:P119)</f>
        <v>0</v>
      </c>
      <c r="R119" s="48">
        <f>+(R52*R8)-SUM($C119:Q119)</f>
        <v>0</v>
      </c>
      <c r="S119" s="48">
        <f>+(S52*S8)-SUM($C119:R119)</f>
        <v>0</v>
      </c>
      <c r="T119" s="48">
        <f>+(T52*T8)-SUM($C119:S119)</f>
        <v>0</v>
      </c>
      <c r="U119" s="48">
        <f>+(U52*U8)-SUM($C119:T119)</f>
        <v>0</v>
      </c>
      <c r="V119" s="48">
        <f>+(V52*V8)-SUM($C119:U119)</f>
        <v>0</v>
      </c>
      <c r="W119" s="48">
        <f>+(W52*W8)-SUM($C119:V119)</f>
        <v>0</v>
      </c>
      <c r="X119" s="48">
        <f>+(X52*X8)-SUM($C119:W119)</f>
        <v>0</v>
      </c>
      <c r="Y119" s="48">
        <f>+(Y52*Y8)-SUM($C119:X119)</f>
        <v>0</v>
      </c>
      <c r="Z119" s="48">
        <f>+(Z52*Z8)-SUM($C119:Y119)</f>
        <v>0</v>
      </c>
      <c r="AA119" s="48">
        <f>+(AA52*AA8)-SUM($C119:Z119)</f>
        <v>0</v>
      </c>
      <c r="AB119" s="48">
        <f>+(AB52*AB8)-SUM($C119:AA119)</f>
        <v>0</v>
      </c>
      <c r="AC119" s="48">
        <f>+(AC52*AC8)-SUM($C119:AB119)</f>
        <v>0</v>
      </c>
      <c r="AD119" s="48">
        <f>+(AD52*AD8)-SUM($C119:AC119)</f>
        <v>0</v>
      </c>
      <c r="AE119" s="48">
        <f>+(AE52*AE8)-SUM($C119:AD119)</f>
        <v>0</v>
      </c>
      <c r="AF119" s="48">
        <f>+(AF52*AF8)-SUM($C119:AE119)</f>
        <v>0</v>
      </c>
      <c r="AG119" s="48">
        <f>+(AG52*AG8)-SUM($C119:AF119)</f>
        <v>0</v>
      </c>
      <c r="AH119" s="48">
        <f>+(AH52*AH8)-SUM($C119:AG119)</f>
        <v>0</v>
      </c>
      <c r="AI119" s="48">
        <f>+(AI52*AI8)-SUM($C119:AH119)</f>
        <v>0</v>
      </c>
      <c r="AJ119" s="48">
        <f>+(AJ52*AJ8)-SUM($C119:AI119)</f>
        <v>0</v>
      </c>
      <c r="AK119" s="48">
        <f>+(AK52*AK8)-SUM($C119:AJ119)</f>
        <v>0</v>
      </c>
      <c r="AL119" s="48">
        <f>+(AL52*AL8)-SUM($C119:AK119)</f>
        <v>0</v>
      </c>
      <c r="AM119" s="48">
        <f>+(AM52*AM8)-SUM($C119:AL119)</f>
        <v>0</v>
      </c>
      <c r="AN119" s="48">
        <f>+(AN52*AN8)-SUM($C119:AM119)</f>
        <v>0</v>
      </c>
      <c r="AO119" s="48">
        <f>+(AO52*AO8)-SUM($C119:AN119)</f>
        <v>0</v>
      </c>
      <c r="AP119" s="48">
        <f>+(AP52*AP8)-SUM($C119:AO119)</f>
        <v>0</v>
      </c>
      <c r="AQ119" s="48">
        <f>+(AQ52*AQ8)-SUM($C119:AP119)</f>
        <v>0</v>
      </c>
      <c r="AR119" s="48">
        <f>+(AR52*AR8)-SUM($C119:AQ119)</f>
        <v>0</v>
      </c>
      <c r="AS119" s="48">
        <f>+(AS52*AS8)-SUM($C119:AR119)</f>
        <v>0</v>
      </c>
      <c r="AT119" s="48">
        <f>+(AT52*AT8)-SUM($C119:AS119)</f>
        <v>0</v>
      </c>
      <c r="AU119" s="48">
        <f>+(AU52*AU8)-SUM($C119:AT119)</f>
        <v>0</v>
      </c>
      <c r="AV119" s="48">
        <f>+(AV52*AV8)-SUM($C119:AU119)</f>
        <v>0</v>
      </c>
      <c r="AW119" s="48">
        <f>+(AW52*AW8)-SUM($C119:AV119)</f>
        <v>0</v>
      </c>
      <c r="AX119" s="48">
        <f>+(AX52*AX8)-SUM($C119:AW119)</f>
        <v>0</v>
      </c>
    </row>
    <row r="120" spans="1:50" x14ac:dyDescent="0.25">
      <c r="A120" t="str">
        <f t="shared" si="84"/>
        <v>Prodotto 6</v>
      </c>
      <c r="B120" s="32"/>
      <c r="C120" s="48">
        <f t="shared" si="85"/>
        <v>20000</v>
      </c>
      <c r="D120" s="48">
        <f t="shared" si="86"/>
        <v>20000</v>
      </c>
      <c r="E120" s="48">
        <f>+(E53*E9)-SUM($C120:D120)</f>
        <v>-20000</v>
      </c>
      <c r="F120" s="48">
        <f>+(F53*F9)-SUM($C120:E120)</f>
        <v>0</v>
      </c>
      <c r="G120" s="48">
        <f>+(G53*G9)-SUM($C120:F120)</f>
        <v>0</v>
      </c>
      <c r="H120" s="48">
        <f>+(H53*H9)-SUM($C120:G120)</f>
        <v>0</v>
      </c>
      <c r="I120" s="48">
        <f>+(I53*I9)-SUM($C120:H120)</f>
        <v>0</v>
      </c>
      <c r="J120" s="48">
        <f>+(J53*J9)-SUM($C120:I120)</f>
        <v>0</v>
      </c>
      <c r="K120" s="48">
        <f>+(K53*K9)-SUM($C120:J120)</f>
        <v>0</v>
      </c>
      <c r="L120" s="48">
        <f>+(L53*L9)-SUM($C120:K120)</f>
        <v>0</v>
      </c>
      <c r="M120" s="48">
        <f>+(M53*M9)-SUM($C120:L120)</f>
        <v>0</v>
      </c>
      <c r="N120" s="48">
        <f>+(N53*N9)-SUM($C120:M120)</f>
        <v>0</v>
      </c>
      <c r="O120" s="48">
        <f>+(O53*O9)-SUM($C120:N120)</f>
        <v>0</v>
      </c>
      <c r="P120" s="48">
        <f>+(P53*P9)-SUM($C120:O120)</f>
        <v>0</v>
      </c>
      <c r="Q120" s="48">
        <f>+(Q53*Q9)-SUM($C120:P120)</f>
        <v>0</v>
      </c>
      <c r="R120" s="48">
        <f>+(R53*R9)-SUM($C120:Q120)</f>
        <v>0</v>
      </c>
      <c r="S120" s="48">
        <f>+(S53*S9)-SUM($C120:R120)</f>
        <v>0</v>
      </c>
      <c r="T120" s="48">
        <f>+(T53*T9)-SUM($C120:S120)</f>
        <v>0</v>
      </c>
      <c r="U120" s="48">
        <f>+(U53*U9)-SUM($C120:T120)</f>
        <v>0</v>
      </c>
      <c r="V120" s="48">
        <f>+(V53*V9)-SUM($C120:U120)</f>
        <v>0</v>
      </c>
      <c r="W120" s="48">
        <f>+(W53*W9)-SUM($C120:V120)</f>
        <v>0</v>
      </c>
      <c r="X120" s="48">
        <f>+(X53*X9)-SUM($C120:W120)</f>
        <v>0</v>
      </c>
      <c r="Y120" s="48">
        <f>+(Y53*Y9)-SUM($C120:X120)</f>
        <v>0</v>
      </c>
      <c r="Z120" s="48">
        <f>+(Z53*Z9)-SUM($C120:Y120)</f>
        <v>0</v>
      </c>
      <c r="AA120" s="48">
        <f>+(AA53*AA9)-SUM($C120:Z120)</f>
        <v>0</v>
      </c>
      <c r="AB120" s="48">
        <f>+(AB53*AB9)-SUM($C120:AA120)</f>
        <v>0</v>
      </c>
      <c r="AC120" s="48">
        <f>+(AC53*AC9)-SUM($C120:AB120)</f>
        <v>0</v>
      </c>
      <c r="AD120" s="48">
        <f>+(AD53*AD9)-SUM($C120:AC120)</f>
        <v>0</v>
      </c>
      <c r="AE120" s="48">
        <f>+(AE53*AE9)-SUM($C120:AD120)</f>
        <v>0</v>
      </c>
      <c r="AF120" s="48">
        <f>+(AF53*AF9)-SUM($C120:AE120)</f>
        <v>0</v>
      </c>
      <c r="AG120" s="48">
        <f>+(AG53*AG9)-SUM($C120:AF120)</f>
        <v>0</v>
      </c>
      <c r="AH120" s="48">
        <f>+(AH53*AH9)-SUM($C120:AG120)</f>
        <v>0</v>
      </c>
      <c r="AI120" s="48">
        <f>+(AI53*AI9)-SUM($C120:AH120)</f>
        <v>0</v>
      </c>
      <c r="AJ120" s="48">
        <f>+(AJ53*AJ9)-SUM($C120:AI120)</f>
        <v>0</v>
      </c>
      <c r="AK120" s="48">
        <f>+(AK53*AK9)-SUM($C120:AJ120)</f>
        <v>0</v>
      </c>
      <c r="AL120" s="48">
        <f>+(AL53*AL9)-SUM($C120:AK120)</f>
        <v>0</v>
      </c>
      <c r="AM120" s="48">
        <f>+(AM53*AM9)-SUM($C120:AL120)</f>
        <v>0</v>
      </c>
      <c r="AN120" s="48">
        <f>+(AN53*AN9)-SUM($C120:AM120)</f>
        <v>0</v>
      </c>
      <c r="AO120" s="48">
        <f>+(AO53*AO9)-SUM($C120:AN120)</f>
        <v>0</v>
      </c>
      <c r="AP120" s="48">
        <f>+(AP53*AP9)-SUM($C120:AO120)</f>
        <v>0</v>
      </c>
      <c r="AQ120" s="48">
        <f>+(AQ53*AQ9)-SUM($C120:AP120)</f>
        <v>0</v>
      </c>
      <c r="AR120" s="48">
        <f>+(AR53*AR9)-SUM($C120:AQ120)</f>
        <v>0</v>
      </c>
      <c r="AS120" s="48">
        <f>+(AS53*AS9)-SUM($C120:AR120)</f>
        <v>0</v>
      </c>
      <c r="AT120" s="48">
        <f>+(AT53*AT9)-SUM($C120:AS120)</f>
        <v>0</v>
      </c>
      <c r="AU120" s="48">
        <f>+(AU53*AU9)-SUM($C120:AT120)</f>
        <v>0</v>
      </c>
      <c r="AV120" s="48">
        <f>+(AV53*AV9)-SUM($C120:AU120)</f>
        <v>0</v>
      </c>
      <c r="AW120" s="48">
        <f>+(AW53*AW9)-SUM($C120:AV120)</f>
        <v>0</v>
      </c>
      <c r="AX120" s="48">
        <f>+(AX53*AX9)-SUM($C120:AW120)</f>
        <v>0</v>
      </c>
    </row>
    <row r="121" spans="1:50" x14ac:dyDescent="0.25">
      <c r="A121" t="str">
        <f t="shared" si="84"/>
        <v>Prodotto 7</v>
      </c>
      <c r="B121" s="32"/>
      <c r="C121" s="48">
        <f t="shared" si="85"/>
        <v>20000</v>
      </c>
      <c r="D121" s="48">
        <f t="shared" si="86"/>
        <v>0</v>
      </c>
      <c r="E121" s="48">
        <f>+(E54*E10)-SUM($C121:D121)</f>
        <v>0</v>
      </c>
      <c r="F121" s="48">
        <f>+(F54*F10)-SUM($C121:E121)</f>
        <v>0</v>
      </c>
      <c r="G121" s="48">
        <f>+(G54*G10)-SUM($C121:F121)</f>
        <v>0</v>
      </c>
      <c r="H121" s="48">
        <f>+(H54*H10)-SUM($C121:G121)</f>
        <v>0</v>
      </c>
      <c r="I121" s="48">
        <f>+(I54*I10)-SUM($C121:H121)</f>
        <v>0</v>
      </c>
      <c r="J121" s="48">
        <f>+(J54*J10)-SUM($C121:I121)</f>
        <v>0</v>
      </c>
      <c r="K121" s="48">
        <f>+(K54*K10)-SUM($C121:J121)</f>
        <v>0</v>
      </c>
      <c r="L121" s="48">
        <f>+(L54*L10)-SUM($C121:K121)</f>
        <v>0</v>
      </c>
      <c r="M121" s="48">
        <f>+(M54*M10)-SUM($C121:L121)</f>
        <v>0</v>
      </c>
      <c r="N121" s="48">
        <f>+(N54*N10)-SUM($C121:M121)</f>
        <v>0</v>
      </c>
      <c r="O121" s="48">
        <f>+(O54*O10)-SUM($C121:N121)</f>
        <v>0</v>
      </c>
      <c r="P121" s="48">
        <f>+(P54*P10)-SUM($C121:O121)</f>
        <v>0</v>
      </c>
      <c r="Q121" s="48">
        <f>+(Q54*Q10)-SUM($C121:P121)</f>
        <v>0</v>
      </c>
      <c r="R121" s="48">
        <f>+(R54*R10)-SUM($C121:Q121)</f>
        <v>0</v>
      </c>
      <c r="S121" s="48">
        <f>+(S54*S10)-SUM($C121:R121)</f>
        <v>0</v>
      </c>
      <c r="T121" s="48">
        <f>+(T54*T10)-SUM($C121:S121)</f>
        <v>0</v>
      </c>
      <c r="U121" s="48">
        <f>+(U54*U10)-SUM($C121:T121)</f>
        <v>0</v>
      </c>
      <c r="V121" s="48">
        <f>+(V54*V10)-SUM($C121:U121)</f>
        <v>0</v>
      </c>
      <c r="W121" s="48">
        <f>+(W54*W10)-SUM($C121:V121)</f>
        <v>0</v>
      </c>
      <c r="X121" s="48">
        <f>+(X54*X10)-SUM($C121:W121)</f>
        <v>0</v>
      </c>
      <c r="Y121" s="48">
        <f>+(Y54*Y10)-SUM($C121:X121)</f>
        <v>0</v>
      </c>
      <c r="Z121" s="48">
        <f>+(Z54*Z10)-SUM($C121:Y121)</f>
        <v>0</v>
      </c>
      <c r="AA121" s="48">
        <f>+(AA54*AA10)-SUM($C121:Z121)</f>
        <v>0</v>
      </c>
      <c r="AB121" s="48">
        <f>+(AB54*AB10)-SUM($C121:AA121)</f>
        <v>0</v>
      </c>
      <c r="AC121" s="48">
        <f>+(AC54*AC10)-SUM($C121:AB121)</f>
        <v>0</v>
      </c>
      <c r="AD121" s="48">
        <f>+(AD54*AD10)-SUM($C121:AC121)</f>
        <v>0</v>
      </c>
      <c r="AE121" s="48">
        <f>+(AE54*AE10)-SUM($C121:AD121)</f>
        <v>0</v>
      </c>
      <c r="AF121" s="48">
        <f>+(AF54*AF10)-SUM($C121:AE121)</f>
        <v>0</v>
      </c>
      <c r="AG121" s="48">
        <f>+(AG54*AG10)-SUM($C121:AF121)</f>
        <v>0</v>
      </c>
      <c r="AH121" s="48">
        <f>+(AH54*AH10)-SUM($C121:AG121)</f>
        <v>0</v>
      </c>
      <c r="AI121" s="48">
        <f>+(AI54*AI10)-SUM($C121:AH121)</f>
        <v>0</v>
      </c>
      <c r="AJ121" s="48">
        <f>+(AJ54*AJ10)-SUM($C121:AI121)</f>
        <v>0</v>
      </c>
      <c r="AK121" s="48">
        <f>+(AK54*AK10)-SUM($C121:AJ121)</f>
        <v>0</v>
      </c>
      <c r="AL121" s="48">
        <f>+(AL54*AL10)-SUM($C121:AK121)</f>
        <v>0</v>
      </c>
      <c r="AM121" s="48">
        <f>+(AM54*AM10)-SUM($C121:AL121)</f>
        <v>0</v>
      </c>
      <c r="AN121" s="48">
        <f>+(AN54*AN10)-SUM($C121:AM121)</f>
        <v>0</v>
      </c>
      <c r="AO121" s="48">
        <f>+(AO54*AO10)-SUM($C121:AN121)</f>
        <v>0</v>
      </c>
      <c r="AP121" s="48">
        <f>+(AP54*AP10)-SUM($C121:AO121)</f>
        <v>0</v>
      </c>
      <c r="AQ121" s="48">
        <f>+(AQ54*AQ10)-SUM($C121:AP121)</f>
        <v>0</v>
      </c>
      <c r="AR121" s="48">
        <f>+(AR54*AR10)-SUM($C121:AQ121)</f>
        <v>0</v>
      </c>
      <c r="AS121" s="48">
        <f>+(AS54*AS10)-SUM($C121:AR121)</f>
        <v>0</v>
      </c>
      <c r="AT121" s="48">
        <f>+(AT54*AT10)-SUM($C121:AS121)</f>
        <v>0</v>
      </c>
      <c r="AU121" s="48">
        <f>+(AU54*AU10)-SUM($C121:AT121)</f>
        <v>0</v>
      </c>
      <c r="AV121" s="48">
        <f>+(AV54*AV10)-SUM($C121:AU121)</f>
        <v>0</v>
      </c>
      <c r="AW121" s="48">
        <f>+(AW54*AW10)-SUM($C121:AV121)</f>
        <v>0</v>
      </c>
      <c r="AX121" s="48">
        <f>+(AX54*AX10)-SUM($C121:AW121)</f>
        <v>0</v>
      </c>
    </row>
    <row r="122" spans="1:50" x14ac:dyDescent="0.25">
      <c r="A122" t="str">
        <f t="shared" si="84"/>
        <v>Prodotto 8</v>
      </c>
      <c r="B122" s="32"/>
      <c r="C122" s="48">
        <f t="shared" si="85"/>
        <v>20000</v>
      </c>
      <c r="D122" s="48">
        <f t="shared" si="86"/>
        <v>0</v>
      </c>
      <c r="E122" s="48">
        <f>+(E55*E11)-SUM($C122:D122)</f>
        <v>0</v>
      </c>
      <c r="F122" s="48">
        <f>+(F55*F11)-SUM($C122:E122)</f>
        <v>0</v>
      </c>
      <c r="G122" s="48">
        <f>+(G55*G11)-SUM($C122:F122)</f>
        <v>0</v>
      </c>
      <c r="H122" s="48">
        <f>+(H55*H11)-SUM($C122:G122)</f>
        <v>0</v>
      </c>
      <c r="I122" s="48">
        <f>+(I55*I11)-SUM($C122:H122)</f>
        <v>0</v>
      </c>
      <c r="J122" s="48">
        <f>+(J55*J11)-SUM($C122:I122)</f>
        <v>0</v>
      </c>
      <c r="K122" s="48">
        <f>+(K55*K11)-SUM($C122:J122)</f>
        <v>0</v>
      </c>
      <c r="L122" s="48">
        <f>+(L55*L11)-SUM($C122:K122)</f>
        <v>0</v>
      </c>
      <c r="M122" s="48">
        <f>+(M55*M11)-SUM($C122:L122)</f>
        <v>0</v>
      </c>
      <c r="N122" s="48">
        <f>+(N55*N11)-SUM($C122:M122)</f>
        <v>0</v>
      </c>
      <c r="O122" s="48">
        <f>+(O55*O11)-SUM($C122:N122)</f>
        <v>0</v>
      </c>
      <c r="P122" s="48">
        <f>+(P55*P11)-SUM($C122:O122)</f>
        <v>0</v>
      </c>
      <c r="Q122" s="48">
        <f>+(Q55*Q11)-SUM($C122:P122)</f>
        <v>0</v>
      </c>
      <c r="R122" s="48">
        <f>+(R55*R11)-SUM($C122:Q122)</f>
        <v>0</v>
      </c>
      <c r="S122" s="48">
        <f>+(S55*S11)-SUM($C122:R122)</f>
        <v>0</v>
      </c>
      <c r="T122" s="48">
        <f>+(T55*T11)-SUM($C122:S122)</f>
        <v>0</v>
      </c>
      <c r="U122" s="48">
        <f>+(U55*U11)-SUM($C122:T122)</f>
        <v>0</v>
      </c>
      <c r="V122" s="48">
        <f>+(V55*V11)-SUM($C122:U122)</f>
        <v>0</v>
      </c>
      <c r="W122" s="48">
        <f>+(W55*W11)-SUM($C122:V122)</f>
        <v>0</v>
      </c>
      <c r="X122" s="48">
        <f>+(X55*X11)-SUM($C122:W122)</f>
        <v>0</v>
      </c>
      <c r="Y122" s="48">
        <f>+(Y55*Y11)-SUM($C122:X122)</f>
        <v>0</v>
      </c>
      <c r="Z122" s="48">
        <f>+(Z55*Z11)-SUM($C122:Y122)</f>
        <v>0</v>
      </c>
      <c r="AA122" s="48">
        <f>+(AA55*AA11)-SUM($C122:Z122)</f>
        <v>0</v>
      </c>
      <c r="AB122" s="48">
        <f>+(AB55*AB11)-SUM($C122:AA122)</f>
        <v>0</v>
      </c>
      <c r="AC122" s="48">
        <f>+(AC55*AC11)-SUM($C122:AB122)</f>
        <v>0</v>
      </c>
      <c r="AD122" s="48">
        <f>+(AD55*AD11)-SUM($C122:AC122)</f>
        <v>0</v>
      </c>
      <c r="AE122" s="48">
        <f>+(AE55*AE11)-SUM($C122:AD122)</f>
        <v>0</v>
      </c>
      <c r="AF122" s="48">
        <f>+(AF55*AF11)-SUM($C122:AE122)</f>
        <v>0</v>
      </c>
      <c r="AG122" s="48">
        <f>+(AG55*AG11)-SUM($C122:AF122)</f>
        <v>0</v>
      </c>
      <c r="AH122" s="48">
        <f>+(AH55*AH11)-SUM($C122:AG122)</f>
        <v>0</v>
      </c>
      <c r="AI122" s="48">
        <f>+(AI55*AI11)-SUM($C122:AH122)</f>
        <v>0</v>
      </c>
      <c r="AJ122" s="48">
        <f>+(AJ55*AJ11)-SUM($C122:AI122)</f>
        <v>0</v>
      </c>
      <c r="AK122" s="48">
        <f>+(AK55*AK11)-SUM($C122:AJ122)</f>
        <v>0</v>
      </c>
      <c r="AL122" s="48">
        <f>+(AL55*AL11)-SUM($C122:AK122)</f>
        <v>0</v>
      </c>
      <c r="AM122" s="48">
        <f>+(AM55*AM11)-SUM($C122:AL122)</f>
        <v>0</v>
      </c>
      <c r="AN122" s="48">
        <f>+(AN55*AN11)-SUM($C122:AM122)</f>
        <v>0</v>
      </c>
      <c r="AO122" s="48">
        <f>+(AO55*AO11)-SUM($C122:AN122)</f>
        <v>0</v>
      </c>
      <c r="AP122" s="48">
        <f>+(AP55*AP11)-SUM($C122:AO122)</f>
        <v>0</v>
      </c>
      <c r="AQ122" s="48">
        <f>+(AQ55*AQ11)-SUM($C122:AP122)</f>
        <v>0</v>
      </c>
      <c r="AR122" s="48">
        <f>+(AR55*AR11)-SUM($C122:AQ122)</f>
        <v>0</v>
      </c>
      <c r="AS122" s="48">
        <f>+(AS55*AS11)-SUM($C122:AR122)</f>
        <v>0</v>
      </c>
      <c r="AT122" s="48">
        <f>+(AT55*AT11)-SUM($C122:AS122)</f>
        <v>0</v>
      </c>
      <c r="AU122" s="48">
        <f>+(AU55*AU11)-SUM($C122:AT122)</f>
        <v>0</v>
      </c>
      <c r="AV122" s="48">
        <f>+(AV55*AV11)-SUM($C122:AU122)</f>
        <v>0</v>
      </c>
      <c r="AW122" s="48">
        <f>+(AW55*AW11)-SUM($C122:AV122)</f>
        <v>0</v>
      </c>
      <c r="AX122" s="48">
        <f>+(AX55*AX11)-SUM($C122:AW122)</f>
        <v>0</v>
      </c>
    </row>
    <row r="123" spans="1:50" x14ac:dyDescent="0.25">
      <c r="A123" t="str">
        <f t="shared" si="84"/>
        <v>Prodotto 9</v>
      </c>
      <c r="B123" s="32"/>
      <c r="C123" s="48">
        <f t="shared" si="85"/>
        <v>20000</v>
      </c>
      <c r="D123" s="48">
        <f t="shared" si="86"/>
        <v>0</v>
      </c>
      <c r="E123" s="48">
        <f>+(E56*E12)-SUM($C123:D123)</f>
        <v>0</v>
      </c>
      <c r="F123" s="48">
        <f>+(F56*F12)-SUM($C123:E123)</f>
        <v>0</v>
      </c>
      <c r="G123" s="48">
        <f>+(G56*G12)-SUM($C123:F123)</f>
        <v>0</v>
      </c>
      <c r="H123" s="48">
        <f>+(H56*H12)-SUM($C123:G123)</f>
        <v>0</v>
      </c>
      <c r="I123" s="48">
        <f>+(I56*I12)-SUM($C123:H123)</f>
        <v>0</v>
      </c>
      <c r="J123" s="48">
        <f>+(J56*J12)-SUM($C123:I123)</f>
        <v>0</v>
      </c>
      <c r="K123" s="48">
        <f>+(K56*K12)-SUM($C123:J123)</f>
        <v>0</v>
      </c>
      <c r="L123" s="48">
        <f>+(L56*L12)-SUM($C123:K123)</f>
        <v>0</v>
      </c>
      <c r="M123" s="48">
        <f>+(M56*M12)-SUM($C123:L123)</f>
        <v>0</v>
      </c>
      <c r="N123" s="48">
        <f>+(N56*N12)-SUM($C123:M123)</f>
        <v>0</v>
      </c>
      <c r="O123" s="48">
        <f>+(O56*O12)-SUM($C123:N123)</f>
        <v>0</v>
      </c>
      <c r="P123" s="48">
        <f>+(P56*P12)-SUM($C123:O123)</f>
        <v>0</v>
      </c>
      <c r="Q123" s="48">
        <f>+(Q56*Q12)-SUM($C123:P123)</f>
        <v>0</v>
      </c>
      <c r="R123" s="48">
        <f>+(R56*R12)-SUM($C123:Q123)</f>
        <v>0</v>
      </c>
      <c r="S123" s="48">
        <f>+(S56*S12)-SUM($C123:R123)</f>
        <v>0</v>
      </c>
      <c r="T123" s="48">
        <f>+(T56*T12)-SUM($C123:S123)</f>
        <v>0</v>
      </c>
      <c r="U123" s="48">
        <f>+(U56*U12)-SUM($C123:T123)</f>
        <v>0</v>
      </c>
      <c r="V123" s="48">
        <f>+(V56*V12)-SUM($C123:U123)</f>
        <v>0</v>
      </c>
      <c r="W123" s="48">
        <f>+(W56*W12)-SUM($C123:V123)</f>
        <v>0</v>
      </c>
      <c r="X123" s="48">
        <f>+(X56*X12)-SUM($C123:W123)</f>
        <v>0</v>
      </c>
      <c r="Y123" s="48">
        <f>+(Y56*Y12)-SUM($C123:X123)</f>
        <v>0</v>
      </c>
      <c r="Z123" s="48">
        <f>+(Z56*Z12)-SUM($C123:Y123)</f>
        <v>0</v>
      </c>
      <c r="AA123" s="48">
        <f>+(AA56*AA12)-SUM($C123:Z123)</f>
        <v>0</v>
      </c>
      <c r="AB123" s="48">
        <f>+(AB56*AB12)-SUM($C123:AA123)</f>
        <v>0</v>
      </c>
      <c r="AC123" s="48">
        <f>+(AC56*AC12)-SUM($C123:AB123)</f>
        <v>0</v>
      </c>
      <c r="AD123" s="48">
        <f>+(AD56*AD12)-SUM($C123:AC123)</f>
        <v>0</v>
      </c>
      <c r="AE123" s="48">
        <f>+(AE56*AE12)-SUM($C123:AD123)</f>
        <v>0</v>
      </c>
      <c r="AF123" s="48">
        <f>+(AF56*AF12)-SUM($C123:AE123)</f>
        <v>0</v>
      </c>
      <c r="AG123" s="48">
        <f>+(AG56*AG12)-SUM($C123:AF123)</f>
        <v>0</v>
      </c>
      <c r="AH123" s="48">
        <f>+(AH56*AH12)-SUM($C123:AG123)</f>
        <v>0</v>
      </c>
      <c r="AI123" s="48">
        <f>+(AI56*AI12)-SUM($C123:AH123)</f>
        <v>0</v>
      </c>
      <c r="AJ123" s="48">
        <f>+(AJ56*AJ12)-SUM($C123:AI123)</f>
        <v>0</v>
      </c>
      <c r="AK123" s="48">
        <f>+(AK56*AK12)-SUM($C123:AJ123)</f>
        <v>0</v>
      </c>
      <c r="AL123" s="48">
        <f>+(AL56*AL12)-SUM($C123:AK123)</f>
        <v>0</v>
      </c>
      <c r="AM123" s="48">
        <f>+(AM56*AM12)-SUM($C123:AL123)</f>
        <v>0</v>
      </c>
      <c r="AN123" s="48">
        <f>+(AN56*AN12)-SUM($C123:AM123)</f>
        <v>0</v>
      </c>
      <c r="AO123" s="48">
        <f>+(AO56*AO12)-SUM($C123:AN123)</f>
        <v>0</v>
      </c>
      <c r="AP123" s="48">
        <f>+(AP56*AP12)-SUM($C123:AO123)</f>
        <v>0</v>
      </c>
      <c r="AQ123" s="48">
        <f>+(AQ56*AQ12)-SUM($C123:AP123)</f>
        <v>0</v>
      </c>
      <c r="AR123" s="48">
        <f>+(AR56*AR12)-SUM($C123:AQ123)</f>
        <v>0</v>
      </c>
      <c r="AS123" s="48">
        <f>+(AS56*AS12)-SUM($C123:AR123)</f>
        <v>0</v>
      </c>
      <c r="AT123" s="48">
        <f>+(AT56*AT12)-SUM($C123:AS123)</f>
        <v>0</v>
      </c>
      <c r="AU123" s="48">
        <f>+(AU56*AU12)-SUM($C123:AT123)</f>
        <v>0</v>
      </c>
      <c r="AV123" s="48">
        <f>+(AV56*AV12)-SUM($C123:AU123)</f>
        <v>0</v>
      </c>
      <c r="AW123" s="48">
        <f>+(AW56*AW12)-SUM($C123:AV123)</f>
        <v>0</v>
      </c>
      <c r="AX123" s="48">
        <f>+(AX56*AX12)-SUM($C123:AW123)</f>
        <v>0</v>
      </c>
    </row>
    <row r="124" spans="1:50" x14ac:dyDescent="0.25">
      <c r="A124" t="str">
        <f t="shared" si="84"/>
        <v>Prodotto 10</v>
      </c>
      <c r="B124" s="32"/>
      <c r="C124" s="48">
        <f t="shared" si="85"/>
        <v>20000</v>
      </c>
      <c r="D124" s="48">
        <f t="shared" si="86"/>
        <v>0</v>
      </c>
      <c r="E124" s="48">
        <f>+(E57*E13)-SUM($C124:D124)</f>
        <v>0</v>
      </c>
      <c r="F124" s="48">
        <f>+(F57*F13)-SUM($C124:E124)</f>
        <v>0</v>
      </c>
      <c r="G124" s="48">
        <f>+(G57*G13)-SUM($C124:F124)</f>
        <v>0</v>
      </c>
      <c r="H124" s="48">
        <f>+(H57*H13)-SUM($C124:G124)</f>
        <v>0</v>
      </c>
      <c r="I124" s="48">
        <f>+(I57*I13)-SUM($C124:H124)</f>
        <v>0</v>
      </c>
      <c r="J124" s="48">
        <f>+(J57*J13)-SUM($C124:I124)</f>
        <v>0</v>
      </c>
      <c r="K124" s="48">
        <f>+(K57*K13)-SUM($C124:J124)</f>
        <v>0</v>
      </c>
      <c r="L124" s="48">
        <f>+(L57*L13)-SUM($C124:K124)</f>
        <v>0</v>
      </c>
      <c r="M124" s="48">
        <f>+(M57*M13)-SUM($C124:L124)</f>
        <v>0</v>
      </c>
      <c r="N124" s="48">
        <f>+(N57*N13)-SUM($C124:M124)</f>
        <v>0</v>
      </c>
      <c r="O124" s="48">
        <f>+(O57*O13)-SUM($C124:N124)</f>
        <v>0</v>
      </c>
      <c r="P124" s="48">
        <f>+(P57*P13)-SUM($C124:O124)</f>
        <v>0</v>
      </c>
      <c r="Q124" s="48">
        <f>+(Q57*Q13)-SUM($C124:P124)</f>
        <v>0</v>
      </c>
      <c r="R124" s="48">
        <f>+(R57*R13)-SUM($C124:Q124)</f>
        <v>0</v>
      </c>
      <c r="S124" s="48">
        <f>+(S57*S13)-SUM($C124:R124)</f>
        <v>0</v>
      </c>
      <c r="T124" s="48">
        <f>+(T57*T13)-SUM($C124:S124)</f>
        <v>0</v>
      </c>
      <c r="U124" s="48">
        <f>+(U57*U13)-SUM($C124:T124)</f>
        <v>0</v>
      </c>
      <c r="V124" s="48">
        <f>+(V57*V13)-SUM($C124:U124)</f>
        <v>0</v>
      </c>
      <c r="W124" s="48">
        <f>+(W57*W13)-SUM($C124:V124)</f>
        <v>0</v>
      </c>
      <c r="X124" s="48">
        <f>+(X57*X13)-SUM($C124:W124)</f>
        <v>0</v>
      </c>
      <c r="Y124" s="48">
        <f>+(Y57*Y13)-SUM($C124:X124)</f>
        <v>0</v>
      </c>
      <c r="Z124" s="48">
        <f>+(Z57*Z13)-SUM($C124:Y124)</f>
        <v>0</v>
      </c>
      <c r="AA124" s="48">
        <f>+(AA57*AA13)-SUM($C124:Z124)</f>
        <v>0</v>
      </c>
      <c r="AB124" s="48">
        <f>+(AB57*AB13)-SUM($C124:AA124)</f>
        <v>0</v>
      </c>
      <c r="AC124" s="48">
        <f>+(AC57*AC13)-SUM($C124:AB124)</f>
        <v>0</v>
      </c>
      <c r="AD124" s="48">
        <f>+(AD57*AD13)-SUM($C124:AC124)</f>
        <v>0</v>
      </c>
      <c r="AE124" s="48">
        <f>+(AE57*AE13)-SUM($C124:AD124)</f>
        <v>0</v>
      </c>
      <c r="AF124" s="48">
        <f>+(AF57*AF13)-SUM($C124:AE124)</f>
        <v>0</v>
      </c>
      <c r="AG124" s="48">
        <f>+(AG57*AG13)-SUM($C124:AF124)</f>
        <v>0</v>
      </c>
      <c r="AH124" s="48">
        <f>+(AH57*AH13)-SUM($C124:AG124)</f>
        <v>0</v>
      </c>
      <c r="AI124" s="48">
        <f>+(AI57*AI13)-SUM($C124:AH124)</f>
        <v>0</v>
      </c>
      <c r="AJ124" s="48">
        <f>+(AJ57*AJ13)-SUM($C124:AI124)</f>
        <v>0</v>
      </c>
      <c r="AK124" s="48">
        <f>+(AK57*AK13)-SUM($C124:AJ124)</f>
        <v>0</v>
      </c>
      <c r="AL124" s="48">
        <f>+(AL57*AL13)-SUM($C124:AK124)</f>
        <v>0</v>
      </c>
      <c r="AM124" s="48">
        <f>+(AM57*AM13)-SUM($C124:AL124)</f>
        <v>0</v>
      </c>
      <c r="AN124" s="48">
        <f>+(AN57*AN13)-SUM($C124:AM124)</f>
        <v>0</v>
      </c>
      <c r="AO124" s="48">
        <f>+(AO57*AO13)-SUM($C124:AN124)</f>
        <v>0</v>
      </c>
      <c r="AP124" s="48">
        <f>+(AP57*AP13)-SUM($C124:AO124)</f>
        <v>0</v>
      </c>
      <c r="AQ124" s="48">
        <f>+(AQ57*AQ13)-SUM($C124:AP124)</f>
        <v>0</v>
      </c>
      <c r="AR124" s="48">
        <f>+(AR57*AR13)-SUM($C124:AQ124)</f>
        <v>0</v>
      </c>
      <c r="AS124" s="48">
        <f>+(AS57*AS13)-SUM($C124:AR124)</f>
        <v>0</v>
      </c>
      <c r="AT124" s="48">
        <f>+(AT57*AT13)-SUM($C124:AS124)</f>
        <v>0</v>
      </c>
      <c r="AU124" s="48">
        <f>+(AU57*AU13)-SUM($C124:AT124)</f>
        <v>0</v>
      </c>
      <c r="AV124" s="48">
        <f>+(AV57*AV13)-SUM($C124:AU124)</f>
        <v>0</v>
      </c>
      <c r="AW124" s="48">
        <f>+(AW57*AW13)-SUM($C124:AV124)</f>
        <v>0</v>
      </c>
      <c r="AX124" s="48">
        <f>+(AX57*AX13)-SUM($C124:AW124)</f>
        <v>0</v>
      </c>
    </row>
    <row r="125" spans="1:50" x14ac:dyDescent="0.25">
      <c r="A125" t="str">
        <f t="shared" si="84"/>
        <v>Prodotto 11</v>
      </c>
      <c r="B125" s="32"/>
      <c r="C125" s="48">
        <f t="shared" si="85"/>
        <v>20000</v>
      </c>
      <c r="D125" s="48">
        <f t="shared" si="86"/>
        <v>0</v>
      </c>
      <c r="E125" s="48">
        <f>+(E58*E14)-SUM($C125:D125)</f>
        <v>0</v>
      </c>
      <c r="F125" s="48">
        <f>+(F58*F14)-SUM($C125:E125)</f>
        <v>80000</v>
      </c>
      <c r="G125" s="48">
        <f>+(G58*G14)-SUM($C125:F125)</f>
        <v>-80000</v>
      </c>
      <c r="H125" s="48">
        <f>+(H58*H14)-SUM($C125:G125)</f>
        <v>0</v>
      </c>
      <c r="I125" s="48">
        <f>+(I58*I14)-SUM($C125:H125)</f>
        <v>0</v>
      </c>
      <c r="J125" s="48">
        <f>+(J58*J14)-SUM($C125:I125)</f>
        <v>0</v>
      </c>
      <c r="K125" s="48">
        <f>+(K58*K14)-SUM($C125:J125)</f>
        <v>0</v>
      </c>
      <c r="L125" s="48">
        <f>+(L58*L14)-SUM($C125:K125)</f>
        <v>0</v>
      </c>
      <c r="M125" s="48">
        <f>+(M58*M14)-SUM($C125:L125)</f>
        <v>0</v>
      </c>
      <c r="N125" s="48">
        <f>+(N58*N14)-SUM($C125:M125)</f>
        <v>0</v>
      </c>
      <c r="O125" s="48">
        <f>+(O58*O14)-SUM($C125:N125)</f>
        <v>0</v>
      </c>
      <c r="P125" s="48">
        <f>+(P58*P14)-SUM($C125:O125)</f>
        <v>0</v>
      </c>
      <c r="Q125" s="48">
        <f>+(Q58*Q14)-SUM($C125:P125)</f>
        <v>0</v>
      </c>
      <c r="R125" s="48">
        <f>+(R58*R14)-SUM($C125:Q125)</f>
        <v>0</v>
      </c>
      <c r="S125" s="48">
        <f>+(S58*S14)-SUM($C125:R125)</f>
        <v>0</v>
      </c>
      <c r="T125" s="48">
        <f>+(T58*T14)-SUM($C125:S125)</f>
        <v>0</v>
      </c>
      <c r="U125" s="48">
        <f>+(U58*U14)-SUM($C125:T125)</f>
        <v>0</v>
      </c>
      <c r="V125" s="48">
        <f>+(V58*V14)-SUM($C125:U125)</f>
        <v>0</v>
      </c>
      <c r="W125" s="48">
        <f>+(W58*W14)-SUM($C125:V125)</f>
        <v>0</v>
      </c>
      <c r="X125" s="48">
        <f>+(X58*X14)-SUM($C125:W125)</f>
        <v>0</v>
      </c>
      <c r="Y125" s="48">
        <f>+(Y58*Y14)-SUM($C125:X125)</f>
        <v>0</v>
      </c>
      <c r="Z125" s="48">
        <f>+(Z58*Z14)-SUM($C125:Y125)</f>
        <v>0</v>
      </c>
      <c r="AA125" s="48">
        <f>+(AA58*AA14)-SUM($C125:Z125)</f>
        <v>0</v>
      </c>
      <c r="AB125" s="48">
        <f>+(AB58*AB14)-SUM($C125:AA125)</f>
        <v>0</v>
      </c>
      <c r="AC125" s="48">
        <f>+(AC58*AC14)-SUM($C125:AB125)</f>
        <v>0</v>
      </c>
      <c r="AD125" s="48">
        <f>+(AD58*AD14)-SUM($C125:AC125)</f>
        <v>0</v>
      </c>
      <c r="AE125" s="48">
        <f>+(AE58*AE14)-SUM($C125:AD125)</f>
        <v>0</v>
      </c>
      <c r="AF125" s="48">
        <f>+(AF58*AF14)-SUM($C125:AE125)</f>
        <v>0</v>
      </c>
      <c r="AG125" s="48">
        <f>+(AG58*AG14)-SUM($C125:AF125)</f>
        <v>0</v>
      </c>
      <c r="AH125" s="48">
        <f>+(AH58*AH14)-SUM($C125:AG125)</f>
        <v>0</v>
      </c>
      <c r="AI125" s="48">
        <f>+(AI58*AI14)-SUM($C125:AH125)</f>
        <v>0</v>
      </c>
      <c r="AJ125" s="48">
        <f>+(AJ58*AJ14)-SUM($C125:AI125)</f>
        <v>0</v>
      </c>
      <c r="AK125" s="48">
        <f>+(AK58*AK14)-SUM($C125:AJ125)</f>
        <v>0</v>
      </c>
      <c r="AL125" s="48">
        <f>+(AL58*AL14)-SUM($C125:AK125)</f>
        <v>0</v>
      </c>
      <c r="AM125" s="48">
        <f>+(AM58*AM14)-SUM($C125:AL125)</f>
        <v>0</v>
      </c>
      <c r="AN125" s="48">
        <f>+(AN58*AN14)-SUM($C125:AM125)</f>
        <v>0</v>
      </c>
      <c r="AO125" s="48">
        <f>+(AO58*AO14)-SUM($C125:AN125)</f>
        <v>0</v>
      </c>
      <c r="AP125" s="48">
        <f>+(AP58*AP14)-SUM($C125:AO125)</f>
        <v>0</v>
      </c>
      <c r="AQ125" s="48">
        <f>+(AQ58*AQ14)-SUM($C125:AP125)</f>
        <v>0</v>
      </c>
      <c r="AR125" s="48">
        <f>+(AR58*AR14)-SUM($C125:AQ125)</f>
        <v>0</v>
      </c>
      <c r="AS125" s="48">
        <f>+(AS58*AS14)-SUM($C125:AR125)</f>
        <v>0</v>
      </c>
      <c r="AT125" s="48">
        <f>+(AT58*AT14)-SUM($C125:AS125)</f>
        <v>0</v>
      </c>
      <c r="AU125" s="48">
        <f>+(AU58*AU14)-SUM($C125:AT125)</f>
        <v>0</v>
      </c>
      <c r="AV125" s="48">
        <f>+(AV58*AV14)-SUM($C125:AU125)</f>
        <v>0</v>
      </c>
      <c r="AW125" s="48">
        <f>+(AW58*AW14)-SUM($C125:AV125)</f>
        <v>0</v>
      </c>
      <c r="AX125" s="48">
        <f>+(AX58*AX14)-SUM($C125:AW125)</f>
        <v>0</v>
      </c>
    </row>
    <row r="126" spans="1:50" x14ac:dyDescent="0.25">
      <c r="A126" t="str">
        <f t="shared" si="84"/>
        <v>Prodotto 12</v>
      </c>
      <c r="B126" s="32"/>
      <c r="C126" s="48">
        <f t="shared" si="85"/>
        <v>20000</v>
      </c>
      <c r="D126" s="48">
        <f t="shared" si="86"/>
        <v>0</v>
      </c>
      <c r="E126" s="48">
        <f>+(E59*E15)-SUM($C126:D126)</f>
        <v>0</v>
      </c>
      <c r="F126" s="48">
        <f>+(F59*F15)-SUM($C126:E126)</f>
        <v>0</v>
      </c>
      <c r="G126" s="48">
        <f>+(G59*G15)-SUM($C126:F126)</f>
        <v>0</v>
      </c>
      <c r="H126" s="48">
        <f>+(H59*H15)-SUM($C126:G126)</f>
        <v>0</v>
      </c>
      <c r="I126" s="48">
        <f>+(I59*I15)-SUM($C126:H126)</f>
        <v>0</v>
      </c>
      <c r="J126" s="48">
        <f>+(J59*J15)-SUM($C126:I126)</f>
        <v>0</v>
      </c>
      <c r="K126" s="48">
        <f>+(K59*K15)-SUM($C126:J126)</f>
        <v>0</v>
      </c>
      <c r="L126" s="48">
        <f>+(L59*L15)-SUM($C126:K126)</f>
        <v>0</v>
      </c>
      <c r="M126" s="48">
        <f>+(M59*M15)-SUM($C126:L126)</f>
        <v>0</v>
      </c>
      <c r="N126" s="48">
        <f>+(N59*N15)-SUM($C126:M126)</f>
        <v>0</v>
      </c>
      <c r="O126" s="48">
        <f>+(O59*O15)-SUM($C126:N126)</f>
        <v>0</v>
      </c>
      <c r="P126" s="48">
        <f>+(P59*P15)-SUM($C126:O126)</f>
        <v>0</v>
      </c>
      <c r="Q126" s="48">
        <f>+(Q59*Q15)-SUM($C126:P126)</f>
        <v>0</v>
      </c>
      <c r="R126" s="48">
        <f>+(R59*R15)-SUM($C126:Q126)</f>
        <v>0</v>
      </c>
      <c r="S126" s="48">
        <f>+(S59*S15)-SUM($C126:R126)</f>
        <v>0</v>
      </c>
      <c r="T126" s="48">
        <f>+(T59*T15)-SUM($C126:S126)</f>
        <v>0</v>
      </c>
      <c r="U126" s="48">
        <f>+(U59*U15)-SUM($C126:T126)</f>
        <v>0</v>
      </c>
      <c r="V126" s="48">
        <f>+(V59*V15)-SUM($C126:U126)</f>
        <v>0</v>
      </c>
      <c r="W126" s="48">
        <f>+(W59*W15)-SUM($C126:V126)</f>
        <v>0</v>
      </c>
      <c r="X126" s="48">
        <f>+(X59*X15)-SUM($C126:W126)</f>
        <v>0</v>
      </c>
      <c r="Y126" s="48">
        <f>+(Y59*Y15)-SUM($C126:X126)</f>
        <v>0</v>
      </c>
      <c r="Z126" s="48">
        <f>+(Z59*Z15)-SUM($C126:Y126)</f>
        <v>0</v>
      </c>
      <c r="AA126" s="48">
        <f>+(AA59*AA15)-SUM($C126:Z126)</f>
        <v>0</v>
      </c>
      <c r="AB126" s="48">
        <f>+(AB59*AB15)-SUM($C126:AA126)</f>
        <v>0</v>
      </c>
      <c r="AC126" s="48">
        <f>+(AC59*AC15)-SUM($C126:AB126)</f>
        <v>0</v>
      </c>
      <c r="AD126" s="48">
        <f>+(AD59*AD15)-SUM($C126:AC126)</f>
        <v>0</v>
      </c>
      <c r="AE126" s="48">
        <f>+(AE59*AE15)-SUM($C126:AD126)</f>
        <v>0</v>
      </c>
      <c r="AF126" s="48">
        <f>+(AF59*AF15)-SUM($C126:AE126)</f>
        <v>0</v>
      </c>
      <c r="AG126" s="48">
        <f>+(AG59*AG15)-SUM($C126:AF126)</f>
        <v>0</v>
      </c>
      <c r="AH126" s="48">
        <f>+(AH59*AH15)-SUM($C126:AG126)</f>
        <v>0</v>
      </c>
      <c r="AI126" s="48">
        <f>+(AI59*AI15)-SUM($C126:AH126)</f>
        <v>0</v>
      </c>
      <c r="AJ126" s="48">
        <f>+(AJ59*AJ15)-SUM($C126:AI126)</f>
        <v>0</v>
      </c>
      <c r="AK126" s="48">
        <f>+(AK59*AK15)-SUM($C126:AJ126)</f>
        <v>0</v>
      </c>
      <c r="AL126" s="48">
        <f>+(AL59*AL15)-SUM($C126:AK126)</f>
        <v>0</v>
      </c>
      <c r="AM126" s="48">
        <f>+(AM59*AM15)-SUM($C126:AL126)</f>
        <v>0</v>
      </c>
      <c r="AN126" s="48">
        <f>+(AN59*AN15)-SUM($C126:AM126)</f>
        <v>0</v>
      </c>
      <c r="AO126" s="48">
        <f>+(AO59*AO15)-SUM($C126:AN126)</f>
        <v>0</v>
      </c>
      <c r="AP126" s="48">
        <f>+(AP59*AP15)-SUM($C126:AO126)</f>
        <v>0</v>
      </c>
      <c r="AQ126" s="48">
        <f>+(AQ59*AQ15)-SUM($C126:AP126)</f>
        <v>0</v>
      </c>
      <c r="AR126" s="48">
        <f>+(AR59*AR15)-SUM($C126:AQ126)</f>
        <v>0</v>
      </c>
      <c r="AS126" s="48">
        <f>+(AS59*AS15)-SUM($C126:AR126)</f>
        <v>0</v>
      </c>
      <c r="AT126" s="48">
        <f>+(AT59*AT15)-SUM($C126:AS126)</f>
        <v>0</v>
      </c>
      <c r="AU126" s="48">
        <f>+(AU59*AU15)-SUM($C126:AT126)</f>
        <v>0</v>
      </c>
      <c r="AV126" s="48">
        <f>+(AV59*AV15)-SUM($C126:AU126)</f>
        <v>0</v>
      </c>
      <c r="AW126" s="48">
        <f>+(AW59*AW15)-SUM($C126:AV126)</f>
        <v>0</v>
      </c>
      <c r="AX126" s="48">
        <f>+(AX59*AX15)-SUM($C126:AW126)</f>
        <v>0</v>
      </c>
    </row>
    <row r="127" spans="1:50" x14ac:dyDescent="0.25">
      <c r="A127" t="str">
        <f t="shared" si="84"/>
        <v>Prodotto 13</v>
      </c>
      <c r="B127" s="32"/>
      <c r="C127" s="48">
        <f t="shared" si="85"/>
        <v>20000</v>
      </c>
      <c r="D127" s="48">
        <f t="shared" si="86"/>
        <v>0</v>
      </c>
      <c r="E127" s="48">
        <f>+(E60*E16)-SUM($C127:D127)</f>
        <v>0</v>
      </c>
      <c r="F127" s="48">
        <f>+(F60*F16)-SUM($C127:E127)</f>
        <v>0</v>
      </c>
      <c r="G127" s="48">
        <f>+(G60*G16)-SUM($C127:F127)</f>
        <v>0</v>
      </c>
      <c r="H127" s="48">
        <f>+(H60*H16)-SUM($C127:G127)</f>
        <v>0</v>
      </c>
      <c r="I127" s="48">
        <f>+(I60*I16)-SUM($C127:H127)</f>
        <v>0</v>
      </c>
      <c r="J127" s="48">
        <f>+(J60*J16)-SUM($C127:I127)</f>
        <v>0</v>
      </c>
      <c r="K127" s="48">
        <f>+(K60*K16)-SUM($C127:J127)</f>
        <v>0</v>
      </c>
      <c r="L127" s="48">
        <f>+(L60*L16)-SUM($C127:K127)</f>
        <v>0</v>
      </c>
      <c r="M127" s="48">
        <f>+(M60*M16)-SUM($C127:L127)</f>
        <v>0</v>
      </c>
      <c r="N127" s="48">
        <f>+(N60*N16)-SUM($C127:M127)</f>
        <v>0</v>
      </c>
      <c r="O127" s="48">
        <f>+(O60*O16)-SUM($C127:N127)</f>
        <v>0</v>
      </c>
      <c r="P127" s="48">
        <f>+(P60*P16)-SUM($C127:O127)</f>
        <v>0</v>
      </c>
      <c r="Q127" s="48">
        <f>+(Q60*Q16)-SUM($C127:P127)</f>
        <v>0</v>
      </c>
      <c r="R127" s="48">
        <f>+(R60*R16)-SUM($C127:Q127)</f>
        <v>0</v>
      </c>
      <c r="S127" s="48">
        <f>+(S60*S16)-SUM($C127:R127)</f>
        <v>0</v>
      </c>
      <c r="T127" s="48">
        <f>+(T60*T16)-SUM($C127:S127)</f>
        <v>0</v>
      </c>
      <c r="U127" s="48">
        <f>+(U60*U16)-SUM($C127:T127)</f>
        <v>0</v>
      </c>
      <c r="V127" s="48">
        <f>+(V60*V16)-SUM($C127:U127)</f>
        <v>0</v>
      </c>
      <c r="W127" s="48">
        <f>+(W60*W16)-SUM($C127:V127)</f>
        <v>0</v>
      </c>
      <c r="X127" s="48">
        <f>+(X60*X16)-SUM($C127:W127)</f>
        <v>0</v>
      </c>
      <c r="Y127" s="48">
        <f>+(Y60*Y16)-SUM($C127:X127)</f>
        <v>0</v>
      </c>
      <c r="Z127" s="48">
        <f>+(Z60*Z16)-SUM($C127:Y127)</f>
        <v>0</v>
      </c>
      <c r="AA127" s="48">
        <f>+(AA60*AA16)-SUM($C127:Z127)</f>
        <v>0</v>
      </c>
      <c r="AB127" s="48">
        <f>+(AB60*AB16)-SUM($C127:AA127)</f>
        <v>0</v>
      </c>
      <c r="AC127" s="48">
        <f>+(AC60*AC16)-SUM($C127:AB127)</f>
        <v>0</v>
      </c>
      <c r="AD127" s="48">
        <f>+(AD60*AD16)-SUM($C127:AC127)</f>
        <v>0</v>
      </c>
      <c r="AE127" s="48">
        <f>+(AE60*AE16)-SUM($C127:AD127)</f>
        <v>0</v>
      </c>
      <c r="AF127" s="48">
        <f>+(AF60*AF16)-SUM($C127:AE127)</f>
        <v>0</v>
      </c>
      <c r="AG127" s="48">
        <f>+(AG60*AG16)-SUM($C127:AF127)</f>
        <v>0</v>
      </c>
      <c r="AH127" s="48">
        <f>+(AH60*AH16)-SUM($C127:AG127)</f>
        <v>0</v>
      </c>
      <c r="AI127" s="48">
        <f>+(AI60*AI16)-SUM($C127:AH127)</f>
        <v>0</v>
      </c>
      <c r="AJ127" s="48">
        <f>+(AJ60*AJ16)-SUM($C127:AI127)</f>
        <v>0</v>
      </c>
      <c r="AK127" s="48">
        <f>+(AK60*AK16)-SUM($C127:AJ127)</f>
        <v>0</v>
      </c>
      <c r="AL127" s="48">
        <f>+(AL60*AL16)-SUM($C127:AK127)</f>
        <v>0</v>
      </c>
      <c r="AM127" s="48">
        <f>+(AM60*AM16)-SUM($C127:AL127)</f>
        <v>0</v>
      </c>
      <c r="AN127" s="48">
        <f>+(AN60*AN16)-SUM($C127:AM127)</f>
        <v>0</v>
      </c>
      <c r="AO127" s="48">
        <f>+(AO60*AO16)-SUM($C127:AN127)</f>
        <v>0</v>
      </c>
      <c r="AP127" s="48">
        <f>+(AP60*AP16)-SUM($C127:AO127)</f>
        <v>0</v>
      </c>
      <c r="AQ127" s="48">
        <f>+(AQ60*AQ16)-SUM($C127:AP127)</f>
        <v>0</v>
      </c>
      <c r="AR127" s="48">
        <f>+(AR60*AR16)-SUM($C127:AQ127)</f>
        <v>0</v>
      </c>
      <c r="AS127" s="48">
        <f>+(AS60*AS16)-SUM($C127:AR127)</f>
        <v>0</v>
      </c>
      <c r="AT127" s="48">
        <f>+(AT60*AT16)-SUM($C127:AS127)</f>
        <v>0</v>
      </c>
      <c r="AU127" s="48">
        <f>+(AU60*AU16)-SUM($C127:AT127)</f>
        <v>0</v>
      </c>
      <c r="AV127" s="48">
        <f>+(AV60*AV16)-SUM($C127:AU127)</f>
        <v>0</v>
      </c>
      <c r="AW127" s="48">
        <f>+(AW60*AW16)-SUM($C127:AV127)</f>
        <v>0</v>
      </c>
      <c r="AX127" s="48">
        <f>+(AX60*AX16)-SUM($C127:AW127)</f>
        <v>0</v>
      </c>
    </row>
    <row r="128" spans="1:50" x14ac:dyDescent="0.25">
      <c r="A128" t="str">
        <f t="shared" si="84"/>
        <v>Prodotto 14</v>
      </c>
      <c r="B128" s="32"/>
      <c r="C128" s="48">
        <f t="shared" si="85"/>
        <v>20000</v>
      </c>
      <c r="D128" s="48">
        <f t="shared" si="86"/>
        <v>0</v>
      </c>
      <c r="E128" s="48">
        <f>+(E61*E17)-SUM($C128:D128)</f>
        <v>0</v>
      </c>
      <c r="F128" s="48">
        <f>+(F61*F17)-SUM($C128:E128)</f>
        <v>0</v>
      </c>
      <c r="G128" s="48">
        <f>+(G61*G17)-SUM($C128:F128)</f>
        <v>0</v>
      </c>
      <c r="H128" s="48">
        <f>+(H61*H17)-SUM($C128:G128)</f>
        <v>0</v>
      </c>
      <c r="I128" s="48">
        <f>+(I61*I17)-SUM($C128:H128)</f>
        <v>0</v>
      </c>
      <c r="J128" s="48">
        <f>+(J61*J17)-SUM($C128:I128)</f>
        <v>0</v>
      </c>
      <c r="K128" s="48">
        <f>+(K61*K17)-SUM($C128:J128)</f>
        <v>0</v>
      </c>
      <c r="L128" s="48">
        <f>+(L61*L17)-SUM($C128:K128)</f>
        <v>0</v>
      </c>
      <c r="M128" s="48">
        <f>+(M61*M17)-SUM($C128:L128)</f>
        <v>0</v>
      </c>
      <c r="N128" s="48">
        <f>+(N61*N17)-SUM($C128:M128)</f>
        <v>0</v>
      </c>
      <c r="O128" s="48">
        <f>+(O61*O17)-SUM($C128:N128)</f>
        <v>0</v>
      </c>
      <c r="P128" s="48">
        <f>+(P61*P17)-SUM($C128:O128)</f>
        <v>0</v>
      </c>
      <c r="Q128" s="48">
        <f>+(Q61*Q17)-SUM($C128:P128)</f>
        <v>0</v>
      </c>
      <c r="R128" s="48">
        <f>+(R61*R17)-SUM($C128:Q128)</f>
        <v>0</v>
      </c>
      <c r="S128" s="48">
        <f>+(S61*S17)-SUM($C128:R128)</f>
        <v>0</v>
      </c>
      <c r="T128" s="48">
        <f>+(T61*T17)-SUM($C128:S128)</f>
        <v>0</v>
      </c>
      <c r="U128" s="48">
        <f>+(U61*U17)-SUM($C128:T128)</f>
        <v>0</v>
      </c>
      <c r="V128" s="48">
        <f>+(V61*V17)-SUM($C128:U128)</f>
        <v>0</v>
      </c>
      <c r="W128" s="48">
        <f>+(W61*W17)-SUM($C128:V128)</f>
        <v>0</v>
      </c>
      <c r="X128" s="48">
        <f>+(X61*X17)-SUM($C128:W128)</f>
        <v>0</v>
      </c>
      <c r="Y128" s="48">
        <f>+(Y61*Y17)-SUM($C128:X128)</f>
        <v>0</v>
      </c>
      <c r="Z128" s="48">
        <f>+(Z61*Z17)-SUM($C128:Y128)</f>
        <v>0</v>
      </c>
      <c r="AA128" s="48">
        <f>+(AA61*AA17)-SUM($C128:Z128)</f>
        <v>0</v>
      </c>
      <c r="AB128" s="48">
        <f>+(AB61*AB17)-SUM($C128:AA128)</f>
        <v>0</v>
      </c>
      <c r="AC128" s="48">
        <f>+(AC61*AC17)-SUM($C128:AB128)</f>
        <v>0</v>
      </c>
      <c r="AD128" s="48">
        <f>+(AD61*AD17)-SUM($C128:AC128)</f>
        <v>0</v>
      </c>
      <c r="AE128" s="48">
        <f>+(AE61*AE17)-SUM($C128:AD128)</f>
        <v>0</v>
      </c>
      <c r="AF128" s="48">
        <f>+(AF61*AF17)-SUM($C128:AE128)</f>
        <v>0</v>
      </c>
      <c r="AG128" s="48">
        <f>+(AG61*AG17)-SUM($C128:AF128)</f>
        <v>0</v>
      </c>
      <c r="AH128" s="48">
        <f>+(AH61*AH17)-SUM($C128:AG128)</f>
        <v>0</v>
      </c>
      <c r="AI128" s="48">
        <f>+(AI61*AI17)-SUM($C128:AH128)</f>
        <v>0</v>
      </c>
      <c r="AJ128" s="48">
        <f>+(AJ61*AJ17)-SUM($C128:AI128)</f>
        <v>0</v>
      </c>
      <c r="AK128" s="48">
        <f>+(AK61*AK17)-SUM($C128:AJ128)</f>
        <v>0</v>
      </c>
      <c r="AL128" s="48">
        <f>+(AL61*AL17)-SUM($C128:AK128)</f>
        <v>0</v>
      </c>
      <c r="AM128" s="48">
        <f>+(AM61*AM17)-SUM($C128:AL128)</f>
        <v>0</v>
      </c>
      <c r="AN128" s="48">
        <f>+(AN61*AN17)-SUM($C128:AM128)</f>
        <v>0</v>
      </c>
      <c r="AO128" s="48">
        <f>+(AO61*AO17)-SUM($C128:AN128)</f>
        <v>0</v>
      </c>
      <c r="AP128" s="48">
        <f>+(AP61*AP17)-SUM($C128:AO128)</f>
        <v>0</v>
      </c>
      <c r="AQ128" s="48">
        <f>+(AQ61*AQ17)-SUM($C128:AP128)</f>
        <v>0</v>
      </c>
      <c r="AR128" s="48">
        <f>+(AR61*AR17)-SUM($C128:AQ128)</f>
        <v>0</v>
      </c>
      <c r="AS128" s="48">
        <f>+(AS61*AS17)-SUM($C128:AR128)</f>
        <v>0</v>
      </c>
      <c r="AT128" s="48">
        <f>+(AT61*AT17)-SUM($C128:AS128)</f>
        <v>0</v>
      </c>
      <c r="AU128" s="48">
        <f>+(AU61*AU17)-SUM($C128:AT128)</f>
        <v>0</v>
      </c>
      <c r="AV128" s="48">
        <f>+(AV61*AV17)-SUM($C128:AU128)</f>
        <v>0</v>
      </c>
      <c r="AW128" s="48">
        <f>+(AW61*AW17)-SUM($C128:AV128)</f>
        <v>0</v>
      </c>
      <c r="AX128" s="48">
        <f>+(AX61*AX17)-SUM($C128:AW128)</f>
        <v>0</v>
      </c>
    </row>
    <row r="129" spans="1:50" x14ac:dyDescent="0.25">
      <c r="A129" t="str">
        <f t="shared" si="84"/>
        <v>Prodotto 15</v>
      </c>
      <c r="B129" s="32"/>
      <c r="C129" s="48">
        <f t="shared" si="85"/>
        <v>20000</v>
      </c>
      <c r="D129" s="48">
        <f t="shared" si="86"/>
        <v>0</v>
      </c>
      <c r="E129" s="48">
        <f>+(E62*E18)-SUM($C129:D129)</f>
        <v>0</v>
      </c>
      <c r="F129" s="48">
        <f>+(F62*F18)-SUM($C129:E129)</f>
        <v>0</v>
      </c>
      <c r="G129" s="48">
        <f>+(G62*G18)-SUM($C129:F129)</f>
        <v>0</v>
      </c>
      <c r="H129" s="48">
        <f>+(H62*H18)-SUM($C129:G129)</f>
        <v>0</v>
      </c>
      <c r="I129" s="48">
        <f>+(I62*I18)-SUM($C129:H129)</f>
        <v>0</v>
      </c>
      <c r="J129" s="48">
        <f>+(J62*J18)-SUM($C129:I129)</f>
        <v>0</v>
      </c>
      <c r="K129" s="48">
        <f>+(K62*K18)-SUM($C129:J129)</f>
        <v>0</v>
      </c>
      <c r="L129" s="48">
        <f>+(L62*L18)-SUM($C129:K129)</f>
        <v>0</v>
      </c>
      <c r="M129" s="48">
        <f>+(M62*M18)-SUM($C129:L129)</f>
        <v>0</v>
      </c>
      <c r="N129" s="48">
        <f>+(N62*N18)-SUM($C129:M129)</f>
        <v>0</v>
      </c>
      <c r="O129" s="48">
        <f>+(O62*O18)-SUM($C129:N129)</f>
        <v>0</v>
      </c>
      <c r="P129" s="48">
        <f>+(P62*P18)-SUM($C129:O129)</f>
        <v>0</v>
      </c>
      <c r="Q129" s="48">
        <f>+(Q62*Q18)-SUM($C129:P129)</f>
        <v>0</v>
      </c>
      <c r="R129" s="48">
        <f>+(R62*R18)-SUM($C129:Q129)</f>
        <v>0</v>
      </c>
      <c r="S129" s="48">
        <f>+(S62*S18)-SUM($C129:R129)</f>
        <v>0</v>
      </c>
      <c r="T129" s="48">
        <f>+(T62*T18)-SUM($C129:S129)</f>
        <v>0</v>
      </c>
      <c r="U129" s="48">
        <f>+(U62*U18)-SUM($C129:T129)</f>
        <v>0</v>
      </c>
      <c r="V129" s="48">
        <f>+(V62*V18)-SUM($C129:U129)</f>
        <v>0</v>
      </c>
      <c r="W129" s="48">
        <f>+(W62*W18)-SUM($C129:V129)</f>
        <v>0</v>
      </c>
      <c r="X129" s="48">
        <f>+(X62*X18)-SUM($C129:W129)</f>
        <v>0</v>
      </c>
      <c r="Y129" s="48">
        <f>+(Y62*Y18)-SUM($C129:X129)</f>
        <v>0</v>
      </c>
      <c r="Z129" s="48">
        <f>+(Z62*Z18)-SUM($C129:Y129)</f>
        <v>0</v>
      </c>
      <c r="AA129" s="48">
        <f>+(AA62*AA18)-SUM($C129:Z129)</f>
        <v>0</v>
      </c>
      <c r="AB129" s="48">
        <f>+(AB62*AB18)-SUM($C129:AA129)</f>
        <v>0</v>
      </c>
      <c r="AC129" s="48">
        <f>+(AC62*AC18)-SUM($C129:AB129)</f>
        <v>0</v>
      </c>
      <c r="AD129" s="48">
        <f>+(AD62*AD18)-SUM($C129:AC129)</f>
        <v>0</v>
      </c>
      <c r="AE129" s="48">
        <f>+(AE62*AE18)-SUM($C129:AD129)</f>
        <v>0</v>
      </c>
      <c r="AF129" s="48">
        <f>+(AF62*AF18)-SUM($C129:AE129)</f>
        <v>0</v>
      </c>
      <c r="AG129" s="48">
        <f>+(AG62*AG18)-SUM($C129:AF129)</f>
        <v>0</v>
      </c>
      <c r="AH129" s="48">
        <f>+(AH62*AH18)-SUM($C129:AG129)</f>
        <v>0</v>
      </c>
      <c r="AI129" s="48">
        <f>+(AI62*AI18)-SUM($C129:AH129)</f>
        <v>0</v>
      </c>
      <c r="AJ129" s="48">
        <f>+(AJ62*AJ18)-SUM($C129:AI129)</f>
        <v>0</v>
      </c>
      <c r="AK129" s="48">
        <f>+(AK62*AK18)-SUM($C129:AJ129)</f>
        <v>0</v>
      </c>
      <c r="AL129" s="48">
        <f>+(AL62*AL18)-SUM($C129:AK129)</f>
        <v>0</v>
      </c>
      <c r="AM129" s="48">
        <f>+(AM62*AM18)-SUM($C129:AL129)</f>
        <v>0</v>
      </c>
      <c r="AN129" s="48">
        <f>+(AN62*AN18)-SUM($C129:AM129)</f>
        <v>0</v>
      </c>
      <c r="AO129" s="48">
        <f>+(AO62*AO18)-SUM($C129:AN129)</f>
        <v>0</v>
      </c>
      <c r="AP129" s="48">
        <f>+(AP62*AP18)-SUM($C129:AO129)</f>
        <v>0</v>
      </c>
      <c r="AQ129" s="48">
        <f>+(AQ62*AQ18)-SUM($C129:AP129)</f>
        <v>0</v>
      </c>
      <c r="AR129" s="48">
        <f>+(AR62*AR18)-SUM($C129:AQ129)</f>
        <v>0</v>
      </c>
      <c r="AS129" s="48">
        <f>+(AS62*AS18)-SUM($C129:AR129)</f>
        <v>0</v>
      </c>
      <c r="AT129" s="48">
        <f>+(AT62*AT18)-SUM($C129:AS129)</f>
        <v>0</v>
      </c>
      <c r="AU129" s="48">
        <f>+(AU62*AU18)-SUM($C129:AT129)</f>
        <v>0</v>
      </c>
      <c r="AV129" s="48">
        <f>+(AV62*AV18)-SUM($C129:AU129)</f>
        <v>0</v>
      </c>
      <c r="AW129" s="48">
        <f>+(AW62*AW18)-SUM($C129:AV129)</f>
        <v>0</v>
      </c>
      <c r="AX129" s="48">
        <f>+(AX62*AX18)-SUM($C129:AW129)</f>
        <v>0</v>
      </c>
    </row>
    <row r="130" spans="1:50" x14ac:dyDescent="0.25">
      <c r="A130" t="str">
        <f t="shared" si="84"/>
        <v>Prodotto 16</v>
      </c>
      <c r="B130" s="32"/>
      <c r="C130" s="48">
        <f t="shared" si="85"/>
        <v>20000</v>
      </c>
      <c r="D130" s="48">
        <f t="shared" si="86"/>
        <v>0</v>
      </c>
      <c r="E130" s="48">
        <f>+(E63*E19)-SUM($C130:D130)</f>
        <v>0</v>
      </c>
      <c r="F130" s="48">
        <f>+(F63*F19)-SUM($C130:E130)</f>
        <v>0</v>
      </c>
      <c r="G130" s="48">
        <f>+(G63*G19)-SUM($C130:F130)</f>
        <v>0</v>
      </c>
      <c r="H130" s="48">
        <f>+(H63*H19)-SUM($C130:G130)</f>
        <v>0</v>
      </c>
      <c r="I130" s="48">
        <f>+(I63*I19)-SUM($C130:H130)</f>
        <v>0</v>
      </c>
      <c r="J130" s="48">
        <f>+(J63*J19)-SUM($C130:I130)</f>
        <v>0</v>
      </c>
      <c r="K130" s="48">
        <f>+(K63*K19)-SUM($C130:J130)</f>
        <v>0</v>
      </c>
      <c r="L130" s="48">
        <f>+(L63*L19)-SUM($C130:K130)</f>
        <v>0</v>
      </c>
      <c r="M130" s="48">
        <f>+(M63*M19)-SUM($C130:L130)</f>
        <v>0</v>
      </c>
      <c r="N130" s="48">
        <f>+(N63*N19)-SUM($C130:M130)</f>
        <v>0</v>
      </c>
      <c r="O130" s="48">
        <f>+(O63*O19)-SUM($C130:N130)</f>
        <v>0</v>
      </c>
      <c r="P130" s="48">
        <f>+(P63*P19)-SUM($C130:O130)</f>
        <v>0</v>
      </c>
      <c r="Q130" s="48">
        <f>+(Q63*Q19)-SUM($C130:P130)</f>
        <v>0</v>
      </c>
      <c r="R130" s="48">
        <f>+(R63*R19)-SUM($C130:Q130)</f>
        <v>0</v>
      </c>
      <c r="S130" s="48">
        <f>+(S63*S19)-SUM($C130:R130)</f>
        <v>0</v>
      </c>
      <c r="T130" s="48">
        <f>+(T63*T19)-SUM($C130:S130)</f>
        <v>0</v>
      </c>
      <c r="U130" s="48">
        <f>+(U63*U19)-SUM($C130:T130)</f>
        <v>0</v>
      </c>
      <c r="V130" s="48">
        <f>+(V63*V19)-SUM($C130:U130)</f>
        <v>0</v>
      </c>
      <c r="W130" s="48">
        <f>+(W63*W19)-SUM($C130:V130)</f>
        <v>0</v>
      </c>
      <c r="X130" s="48">
        <f>+(X63*X19)-SUM($C130:W130)</f>
        <v>0</v>
      </c>
      <c r="Y130" s="48">
        <f>+(Y63*Y19)-SUM($C130:X130)</f>
        <v>0</v>
      </c>
      <c r="Z130" s="48">
        <f>+(Z63*Z19)-SUM($C130:Y130)</f>
        <v>0</v>
      </c>
      <c r="AA130" s="48">
        <f>+(AA63*AA19)-SUM($C130:Z130)</f>
        <v>0</v>
      </c>
      <c r="AB130" s="48">
        <f>+(AB63*AB19)-SUM($C130:AA130)</f>
        <v>0</v>
      </c>
      <c r="AC130" s="48">
        <f>+(AC63*AC19)-SUM($C130:AB130)</f>
        <v>0</v>
      </c>
      <c r="AD130" s="48">
        <f>+(AD63*AD19)-SUM($C130:AC130)</f>
        <v>0</v>
      </c>
      <c r="AE130" s="48">
        <f>+(AE63*AE19)-SUM($C130:AD130)</f>
        <v>0</v>
      </c>
      <c r="AF130" s="48">
        <f>+(AF63*AF19)-SUM($C130:AE130)</f>
        <v>0</v>
      </c>
      <c r="AG130" s="48">
        <f>+(AG63*AG19)-SUM($C130:AF130)</f>
        <v>0</v>
      </c>
      <c r="AH130" s="48">
        <f>+(AH63*AH19)-SUM($C130:AG130)</f>
        <v>0</v>
      </c>
      <c r="AI130" s="48">
        <f>+(AI63*AI19)-SUM($C130:AH130)</f>
        <v>0</v>
      </c>
      <c r="AJ130" s="48">
        <f>+(AJ63*AJ19)-SUM($C130:AI130)</f>
        <v>0</v>
      </c>
      <c r="AK130" s="48">
        <f>+(AK63*AK19)-SUM($C130:AJ130)</f>
        <v>0</v>
      </c>
      <c r="AL130" s="48">
        <f>+(AL63*AL19)-SUM($C130:AK130)</f>
        <v>0</v>
      </c>
      <c r="AM130" s="48">
        <f>+(AM63*AM19)-SUM($C130:AL130)</f>
        <v>0</v>
      </c>
      <c r="AN130" s="48">
        <f>+(AN63*AN19)-SUM($C130:AM130)</f>
        <v>0</v>
      </c>
      <c r="AO130" s="48">
        <f>+(AO63*AO19)-SUM($C130:AN130)</f>
        <v>0</v>
      </c>
      <c r="AP130" s="48">
        <f>+(AP63*AP19)-SUM($C130:AO130)</f>
        <v>0</v>
      </c>
      <c r="AQ130" s="48">
        <f>+(AQ63*AQ19)-SUM($C130:AP130)</f>
        <v>0</v>
      </c>
      <c r="AR130" s="48">
        <f>+(AR63*AR19)-SUM($C130:AQ130)</f>
        <v>0</v>
      </c>
      <c r="AS130" s="48">
        <f>+(AS63*AS19)-SUM($C130:AR130)</f>
        <v>0</v>
      </c>
      <c r="AT130" s="48">
        <f>+(AT63*AT19)-SUM($C130:AS130)</f>
        <v>0</v>
      </c>
      <c r="AU130" s="48">
        <f>+(AU63*AU19)-SUM($C130:AT130)</f>
        <v>0</v>
      </c>
      <c r="AV130" s="48">
        <f>+(AV63*AV19)-SUM($C130:AU130)</f>
        <v>0</v>
      </c>
      <c r="AW130" s="48">
        <f>+(AW63*AW19)-SUM($C130:AV130)</f>
        <v>0</v>
      </c>
      <c r="AX130" s="48">
        <f>+(AX63*AX19)-SUM($C130:AW130)</f>
        <v>0</v>
      </c>
    </row>
    <row r="131" spans="1:50" x14ac:dyDescent="0.25">
      <c r="A131" t="str">
        <f t="shared" si="84"/>
        <v>Prodotto 17</v>
      </c>
      <c r="B131" s="32"/>
      <c r="C131" s="48">
        <f t="shared" si="85"/>
        <v>20000</v>
      </c>
      <c r="D131" s="48">
        <f t="shared" si="86"/>
        <v>0</v>
      </c>
      <c r="E131" s="48">
        <f>+(E64*E20)-SUM($C131:D131)</f>
        <v>0</v>
      </c>
      <c r="F131" s="48">
        <f>+(F64*F20)-SUM($C131:E131)</f>
        <v>0</v>
      </c>
      <c r="G131" s="48">
        <f>+(G64*G20)-SUM($C131:F131)</f>
        <v>0</v>
      </c>
      <c r="H131" s="48">
        <f>+(H64*H20)-SUM($C131:G131)</f>
        <v>0</v>
      </c>
      <c r="I131" s="48">
        <f>+(I64*I20)-SUM($C131:H131)</f>
        <v>0</v>
      </c>
      <c r="J131" s="48">
        <f>+(J64*J20)-SUM($C131:I131)</f>
        <v>0</v>
      </c>
      <c r="K131" s="48">
        <f>+(K64*K20)-SUM($C131:J131)</f>
        <v>0</v>
      </c>
      <c r="L131" s="48">
        <f>+(L64*L20)-SUM($C131:K131)</f>
        <v>0</v>
      </c>
      <c r="M131" s="48">
        <f>+(M64*M20)-SUM($C131:L131)</f>
        <v>0</v>
      </c>
      <c r="N131" s="48">
        <f>+(N64*N20)-SUM($C131:M131)</f>
        <v>0</v>
      </c>
      <c r="O131" s="48">
        <f>+(O64*O20)-SUM($C131:N131)</f>
        <v>0</v>
      </c>
      <c r="P131" s="48">
        <f>+(P64*P20)-SUM($C131:O131)</f>
        <v>0</v>
      </c>
      <c r="Q131" s="48">
        <f>+(Q64*Q20)-SUM($C131:P131)</f>
        <v>0</v>
      </c>
      <c r="R131" s="48">
        <f>+(R64*R20)-SUM($C131:Q131)</f>
        <v>0</v>
      </c>
      <c r="S131" s="48">
        <f>+(S64*S20)-SUM($C131:R131)</f>
        <v>0</v>
      </c>
      <c r="T131" s="48">
        <f>+(T64*T20)-SUM($C131:S131)</f>
        <v>0</v>
      </c>
      <c r="U131" s="48">
        <f>+(U64*U20)-SUM($C131:T131)</f>
        <v>0</v>
      </c>
      <c r="V131" s="48">
        <f>+(V64*V20)-SUM($C131:U131)</f>
        <v>0</v>
      </c>
      <c r="W131" s="48">
        <f>+(W64*W20)-SUM($C131:V131)</f>
        <v>0</v>
      </c>
      <c r="X131" s="48">
        <f>+(X64*X20)-SUM($C131:W131)</f>
        <v>0</v>
      </c>
      <c r="Y131" s="48">
        <f>+(Y64*Y20)-SUM($C131:X131)</f>
        <v>0</v>
      </c>
      <c r="Z131" s="48">
        <f>+(Z64*Z20)-SUM($C131:Y131)</f>
        <v>0</v>
      </c>
      <c r="AA131" s="48">
        <f>+(AA64*AA20)-SUM($C131:Z131)</f>
        <v>0</v>
      </c>
      <c r="AB131" s="48">
        <f>+(AB64*AB20)-SUM($C131:AA131)</f>
        <v>0</v>
      </c>
      <c r="AC131" s="48">
        <f>+(AC64*AC20)-SUM($C131:AB131)</f>
        <v>0</v>
      </c>
      <c r="AD131" s="48">
        <f>+(AD64*AD20)-SUM($C131:AC131)</f>
        <v>0</v>
      </c>
      <c r="AE131" s="48">
        <f>+(AE64*AE20)-SUM($C131:AD131)</f>
        <v>0</v>
      </c>
      <c r="AF131" s="48">
        <f>+(AF64*AF20)-SUM($C131:AE131)</f>
        <v>0</v>
      </c>
      <c r="AG131" s="48">
        <f>+(AG64*AG20)-SUM($C131:AF131)</f>
        <v>0</v>
      </c>
      <c r="AH131" s="48">
        <f>+(AH64*AH20)-SUM($C131:AG131)</f>
        <v>0</v>
      </c>
      <c r="AI131" s="48">
        <f>+(AI64*AI20)-SUM($C131:AH131)</f>
        <v>0</v>
      </c>
      <c r="AJ131" s="48">
        <f>+(AJ64*AJ20)-SUM($C131:AI131)</f>
        <v>0</v>
      </c>
      <c r="AK131" s="48">
        <f>+(AK64*AK20)-SUM($C131:AJ131)</f>
        <v>0</v>
      </c>
      <c r="AL131" s="48">
        <f>+(AL64*AL20)-SUM($C131:AK131)</f>
        <v>0</v>
      </c>
      <c r="AM131" s="48">
        <f>+(AM64*AM20)-SUM($C131:AL131)</f>
        <v>0</v>
      </c>
      <c r="AN131" s="48">
        <f>+(AN64*AN20)-SUM($C131:AM131)</f>
        <v>0</v>
      </c>
      <c r="AO131" s="48">
        <f>+(AO64*AO20)-SUM($C131:AN131)</f>
        <v>0</v>
      </c>
      <c r="AP131" s="48">
        <f>+(AP64*AP20)-SUM($C131:AO131)</f>
        <v>0</v>
      </c>
      <c r="AQ131" s="48">
        <f>+(AQ64*AQ20)-SUM($C131:AP131)</f>
        <v>0</v>
      </c>
      <c r="AR131" s="48">
        <f>+(AR64*AR20)-SUM($C131:AQ131)</f>
        <v>0</v>
      </c>
      <c r="AS131" s="48">
        <f>+(AS64*AS20)-SUM($C131:AR131)</f>
        <v>0</v>
      </c>
      <c r="AT131" s="48">
        <f>+(AT64*AT20)-SUM($C131:AS131)</f>
        <v>0</v>
      </c>
      <c r="AU131" s="48">
        <f>+(AU64*AU20)-SUM($C131:AT131)</f>
        <v>0</v>
      </c>
      <c r="AV131" s="48">
        <f>+(AV64*AV20)-SUM($C131:AU131)</f>
        <v>0</v>
      </c>
      <c r="AW131" s="48">
        <f>+(AW64*AW20)-SUM($C131:AV131)</f>
        <v>0</v>
      </c>
      <c r="AX131" s="48">
        <f>+(AX64*AX20)-SUM($C131:AW131)</f>
        <v>0</v>
      </c>
    </row>
    <row r="132" spans="1:50" x14ac:dyDescent="0.25">
      <c r="A132" t="str">
        <f t="shared" si="84"/>
        <v>Prodotto 18</v>
      </c>
      <c r="B132" s="32"/>
      <c r="C132" s="48">
        <f t="shared" si="85"/>
        <v>20000</v>
      </c>
      <c r="D132" s="48">
        <f t="shared" si="86"/>
        <v>0</v>
      </c>
      <c r="E132" s="48">
        <f>+(E65*E21)-SUM($C132:D132)</f>
        <v>0</v>
      </c>
      <c r="F132" s="48">
        <f>+(F65*F21)-SUM($C132:E132)</f>
        <v>0</v>
      </c>
      <c r="G132" s="48">
        <f>+(G65*G21)-SUM($C132:F132)</f>
        <v>0</v>
      </c>
      <c r="H132" s="48">
        <f>+(H65*H21)-SUM($C132:G132)</f>
        <v>0</v>
      </c>
      <c r="I132" s="48">
        <f>+(I65*I21)-SUM($C132:H132)</f>
        <v>0</v>
      </c>
      <c r="J132" s="48">
        <f>+(J65*J21)-SUM($C132:I132)</f>
        <v>0</v>
      </c>
      <c r="K132" s="48">
        <f>+(K65*K21)-SUM($C132:J132)</f>
        <v>0</v>
      </c>
      <c r="L132" s="48">
        <f>+(L65*L21)-SUM($C132:K132)</f>
        <v>0</v>
      </c>
      <c r="M132" s="48">
        <f>+(M65*M21)-SUM($C132:L132)</f>
        <v>0</v>
      </c>
      <c r="N132" s="48">
        <f>+(N65*N21)-SUM($C132:M132)</f>
        <v>0</v>
      </c>
      <c r="O132" s="48">
        <f>+(O65*O21)-SUM($C132:N132)</f>
        <v>0</v>
      </c>
      <c r="P132" s="48">
        <f>+(P65*P21)-SUM($C132:O132)</f>
        <v>0</v>
      </c>
      <c r="Q132" s="48">
        <f>+(Q65*Q21)-SUM($C132:P132)</f>
        <v>0</v>
      </c>
      <c r="R132" s="48">
        <f>+(R65*R21)-SUM($C132:Q132)</f>
        <v>0</v>
      </c>
      <c r="S132" s="48">
        <f>+(S65*S21)-SUM($C132:R132)</f>
        <v>0</v>
      </c>
      <c r="T132" s="48">
        <f>+(T65*T21)-SUM($C132:S132)</f>
        <v>0</v>
      </c>
      <c r="U132" s="48">
        <f>+(U65*U21)-SUM($C132:T132)</f>
        <v>0</v>
      </c>
      <c r="V132" s="48">
        <f>+(V65*V21)-SUM($C132:U132)</f>
        <v>0</v>
      </c>
      <c r="W132" s="48">
        <f>+(W65*W21)-SUM($C132:V132)</f>
        <v>0</v>
      </c>
      <c r="X132" s="48">
        <f>+(X65*X21)-SUM($C132:W132)</f>
        <v>0</v>
      </c>
      <c r="Y132" s="48">
        <f>+(Y65*Y21)-SUM($C132:X132)</f>
        <v>0</v>
      </c>
      <c r="Z132" s="48">
        <f>+(Z65*Z21)-SUM($C132:Y132)</f>
        <v>0</v>
      </c>
      <c r="AA132" s="48">
        <f>+(AA65*AA21)-SUM($C132:Z132)</f>
        <v>0</v>
      </c>
      <c r="AB132" s="48">
        <f>+(AB65*AB21)-SUM($C132:AA132)</f>
        <v>0</v>
      </c>
      <c r="AC132" s="48">
        <f>+(AC65*AC21)-SUM($C132:AB132)</f>
        <v>0</v>
      </c>
      <c r="AD132" s="48">
        <f>+(AD65*AD21)-SUM($C132:AC132)</f>
        <v>0</v>
      </c>
      <c r="AE132" s="48">
        <f>+(AE65*AE21)-SUM($C132:AD132)</f>
        <v>0</v>
      </c>
      <c r="AF132" s="48">
        <f>+(AF65*AF21)-SUM($C132:AE132)</f>
        <v>0</v>
      </c>
      <c r="AG132" s="48">
        <f>+(AG65*AG21)-SUM($C132:AF132)</f>
        <v>0</v>
      </c>
      <c r="AH132" s="48">
        <f>+(AH65*AH21)-SUM($C132:AG132)</f>
        <v>0</v>
      </c>
      <c r="AI132" s="48">
        <f>+(AI65*AI21)-SUM($C132:AH132)</f>
        <v>0</v>
      </c>
      <c r="AJ132" s="48">
        <f>+(AJ65*AJ21)-SUM($C132:AI132)</f>
        <v>0</v>
      </c>
      <c r="AK132" s="48">
        <f>+(AK65*AK21)-SUM($C132:AJ132)</f>
        <v>0</v>
      </c>
      <c r="AL132" s="48">
        <f>+(AL65*AL21)-SUM($C132:AK132)</f>
        <v>0</v>
      </c>
      <c r="AM132" s="48">
        <f>+(AM65*AM21)-SUM($C132:AL132)</f>
        <v>0</v>
      </c>
      <c r="AN132" s="48">
        <f>+(AN65*AN21)-SUM($C132:AM132)</f>
        <v>0</v>
      </c>
      <c r="AO132" s="48">
        <f>+(AO65*AO21)-SUM($C132:AN132)</f>
        <v>0</v>
      </c>
      <c r="AP132" s="48">
        <f>+(AP65*AP21)-SUM($C132:AO132)</f>
        <v>0</v>
      </c>
      <c r="AQ132" s="48">
        <f>+(AQ65*AQ21)-SUM($C132:AP132)</f>
        <v>0</v>
      </c>
      <c r="AR132" s="48">
        <f>+(AR65*AR21)-SUM($C132:AQ132)</f>
        <v>0</v>
      </c>
      <c r="AS132" s="48">
        <f>+(AS65*AS21)-SUM($C132:AR132)</f>
        <v>0</v>
      </c>
      <c r="AT132" s="48">
        <f>+(AT65*AT21)-SUM($C132:AS132)</f>
        <v>0</v>
      </c>
      <c r="AU132" s="48">
        <f>+(AU65*AU21)-SUM($C132:AT132)</f>
        <v>0</v>
      </c>
      <c r="AV132" s="48">
        <f>+(AV65*AV21)-SUM($C132:AU132)</f>
        <v>0</v>
      </c>
      <c r="AW132" s="48">
        <f>+(AW65*AW21)-SUM($C132:AV132)</f>
        <v>0</v>
      </c>
      <c r="AX132" s="48">
        <f>+(AX65*AX21)-SUM($C132:AW132)</f>
        <v>0</v>
      </c>
    </row>
    <row r="133" spans="1:50" x14ac:dyDescent="0.25">
      <c r="A133" t="str">
        <f t="shared" si="84"/>
        <v>Prodotto 19</v>
      </c>
      <c r="B133" s="32"/>
      <c r="C133" s="48">
        <f t="shared" si="85"/>
        <v>20000</v>
      </c>
      <c r="D133" s="48">
        <f t="shared" si="86"/>
        <v>0</v>
      </c>
      <c r="E133" s="48">
        <f>+(E66*E22)-SUM($C133:D133)</f>
        <v>0</v>
      </c>
      <c r="F133" s="48">
        <f>+(F66*F22)-SUM($C133:E133)</f>
        <v>0</v>
      </c>
      <c r="G133" s="48">
        <f>+(G66*G22)-SUM($C133:F133)</f>
        <v>0</v>
      </c>
      <c r="H133" s="48">
        <f>+(H66*H22)-SUM($C133:G133)</f>
        <v>0</v>
      </c>
      <c r="I133" s="48">
        <f>+(I66*I22)-SUM($C133:H133)</f>
        <v>0</v>
      </c>
      <c r="J133" s="48">
        <f>+(J66*J22)-SUM($C133:I133)</f>
        <v>0</v>
      </c>
      <c r="K133" s="48">
        <f>+(K66*K22)-SUM($C133:J133)</f>
        <v>0</v>
      </c>
      <c r="L133" s="48">
        <f>+(L66*L22)-SUM($C133:K133)</f>
        <v>0</v>
      </c>
      <c r="M133" s="48">
        <f>+(M66*M22)-SUM($C133:L133)</f>
        <v>0</v>
      </c>
      <c r="N133" s="48">
        <f>+(N66*N22)-SUM($C133:M133)</f>
        <v>0</v>
      </c>
      <c r="O133" s="48">
        <f>+(O66*O22)-SUM($C133:N133)</f>
        <v>0</v>
      </c>
      <c r="P133" s="48">
        <f>+(P66*P22)-SUM($C133:O133)</f>
        <v>0</v>
      </c>
      <c r="Q133" s="48">
        <f>+(Q66*Q22)-SUM($C133:P133)</f>
        <v>0</v>
      </c>
      <c r="R133" s="48">
        <f>+(R66*R22)-SUM($C133:Q133)</f>
        <v>0</v>
      </c>
      <c r="S133" s="48">
        <f>+(S66*S22)-SUM($C133:R133)</f>
        <v>0</v>
      </c>
      <c r="T133" s="48">
        <f>+(T66*T22)-SUM($C133:S133)</f>
        <v>0</v>
      </c>
      <c r="U133" s="48">
        <f>+(U66*U22)-SUM($C133:T133)</f>
        <v>0</v>
      </c>
      <c r="V133" s="48">
        <f>+(V66*V22)-SUM($C133:U133)</f>
        <v>0</v>
      </c>
      <c r="W133" s="48">
        <f>+(W66*W22)-SUM($C133:V133)</f>
        <v>0</v>
      </c>
      <c r="X133" s="48">
        <f>+(X66*X22)-SUM($C133:W133)</f>
        <v>0</v>
      </c>
      <c r="Y133" s="48">
        <f>+(Y66*Y22)-SUM($C133:X133)</f>
        <v>0</v>
      </c>
      <c r="Z133" s="48">
        <f>+(Z66*Z22)-SUM($C133:Y133)</f>
        <v>0</v>
      </c>
      <c r="AA133" s="48">
        <f>+(AA66*AA22)-SUM($C133:Z133)</f>
        <v>0</v>
      </c>
      <c r="AB133" s="48">
        <f>+(AB66*AB22)-SUM($C133:AA133)</f>
        <v>0</v>
      </c>
      <c r="AC133" s="48">
        <f>+(AC66*AC22)-SUM($C133:AB133)</f>
        <v>0</v>
      </c>
      <c r="AD133" s="48">
        <f>+(AD66*AD22)-SUM($C133:AC133)</f>
        <v>0</v>
      </c>
      <c r="AE133" s="48">
        <f>+(AE66*AE22)-SUM($C133:AD133)</f>
        <v>0</v>
      </c>
      <c r="AF133" s="48">
        <f>+(AF66*AF22)-SUM($C133:AE133)</f>
        <v>0</v>
      </c>
      <c r="AG133" s="48">
        <f>+(AG66*AG22)-SUM($C133:AF133)</f>
        <v>0</v>
      </c>
      <c r="AH133" s="48">
        <f>+(AH66*AH22)-SUM($C133:AG133)</f>
        <v>0</v>
      </c>
      <c r="AI133" s="48">
        <f>+(AI66*AI22)-SUM($C133:AH133)</f>
        <v>0</v>
      </c>
      <c r="AJ133" s="48">
        <f>+(AJ66*AJ22)-SUM($C133:AI133)</f>
        <v>0</v>
      </c>
      <c r="AK133" s="48">
        <f>+(AK66*AK22)-SUM($C133:AJ133)</f>
        <v>0</v>
      </c>
      <c r="AL133" s="48">
        <f>+(AL66*AL22)-SUM($C133:AK133)</f>
        <v>0</v>
      </c>
      <c r="AM133" s="48">
        <f>+(AM66*AM22)-SUM($C133:AL133)</f>
        <v>0</v>
      </c>
      <c r="AN133" s="48">
        <f>+(AN66*AN22)-SUM($C133:AM133)</f>
        <v>0</v>
      </c>
      <c r="AO133" s="48">
        <f>+(AO66*AO22)-SUM($C133:AN133)</f>
        <v>0</v>
      </c>
      <c r="AP133" s="48">
        <f>+(AP66*AP22)-SUM($C133:AO133)</f>
        <v>0</v>
      </c>
      <c r="AQ133" s="48">
        <f>+(AQ66*AQ22)-SUM($C133:AP133)</f>
        <v>0</v>
      </c>
      <c r="AR133" s="48">
        <f>+(AR66*AR22)-SUM($C133:AQ133)</f>
        <v>0</v>
      </c>
      <c r="AS133" s="48">
        <f>+(AS66*AS22)-SUM($C133:AR133)</f>
        <v>0</v>
      </c>
      <c r="AT133" s="48">
        <f>+(AT66*AT22)-SUM($C133:AS133)</f>
        <v>0</v>
      </c>
      <c r="AU133" s="48">
        <f>+(AU66*AU22)-SUM($C133:AT133)</f>
        <v>0</v>
      </c>
      <c r="AV133" s="48">
        <f>+(AV66*AV22)-SUM($C133:AU133)</f>
        <v>0</v>
      </c>
      <c r="AW133" s="48">
        <f>+(AW66*AW22)-SUM($C133:AV133)</f>
        <v>0</v>
      </c>
      <c r="AX133" s="48">
        <f>+(AX66*AX22)-SUM($C133:AW133)</f>
        <v>0</v>
      </c>
    </row>
    <row r="134" spans="1:50" x14ac:dyDescent="0.25">
      <c r="A134" t="str">
        <f t="shared" si="84"/>
        <v>Prodotto 20</v>
      </c>
      <c r="B134" s="32"/>
      <c r="C134" s="48">
        <f t="shared" si="85"/>
        <v>20000</v>
      </c>
      <c r="D134" s="48">
        <f t="shared" si="86"/>
        <v>0</v>
      </c>
      <c r="E134" s="48">
        <f>+(E67*E23)-SUM($C134:D134)</f>
        <v>0</v>
      </c>
      <c r="F134" s="48">
        <f>+(F67*F23)-SUM($C134:E134)</f>
        <v>0</v>
      </c>
      <c r="G134" s="48">
        <f>+(G67*G23)-SUM($C134:F134)</f>
        <v>0</v>
      </c>
      <c r="H134" s="48">
        <f>+(H67*H23)-SUM($C134:G134)</f>
        <v>0</v>
      </c>
      <c r="I134" s="48">
        <f>+(I67*I23)-SUM($C134:H134)</f>
        <v>0</v>
      </c>
      <c r="J134" s="48">
        <f>+(J67*J23)-SUM($C134:I134)</f>
        <v>0</v>
      </c>
      <c r="K134" s="48">
        <f>+(K67*K23)-SUM($C134:J134)</f>
        <v>0</v>
      </c>
      <c r="L134" s="48">
        <f>+(L67*L23)-SUM($C134:K134)</f>
        <v>0</v>
      </c>
      <c r="M134" s="48">
        <f>+(M67*M23)-SUM($C134:L134)</f>
        <v>0</v>
      </c>
      <c r="N134" s="48">
        <f>+(N67*N23)-SUM($C134:M134)</f>
        <v>0</v>
      </c>
      <c r="O134" s="48">
        <f>+(O67*O23)-SUM($C134:N134)</f>
        <v>0</v>
      </c>
      <c r="P134" s="48">
        <f>+(P67*P23)-SUM($C134:O134)</f>
        <v>0</v>
      </c>
      <c r="Q134" s="48">
        <f>+(Q67*Q23)-SUM($C134:P134)</f>
        <v>0</v>
      </c>
      <c r="R134" s="48">
        <f>+(R67*R23)-SUM($C134:Q134)</f>
        <v>0</v>
      </c>
      <c r="S134" s="48">
        <f>+(S67*S23)-SUM($C134:R134)</f>
        <v>0</v>
      </c>
      <c r="T134" s="48">
        <f>+(T67*T23)-SUM($C134:S134)</f>
        <v>0</v>
      </c>
      <c r="U134" s="48">
        <f>+(U67*U23)-SUM($C134:T134)</f>
        <v>0</v>
      </c>
      <c r="V134" s="48">
        <f>+(V67*V23)-SUM($C134:U134)</f>
        <v>0</v>
      </c>
      <c r="W134" s="48">
        <f>+(W67*W23)-SUM($C134:V134)</f>
        <v>0</v>
      </c>
      <c r="X134" s="48">
        <f>+(X67*X23)-SUM($C134:W134)</f>
        <v>0</v>
      </c>
      <c r="Y134" s="48">
        <f>+(Y67*Y23)-SUM($C134:X134)</f>
        <v>0</v>
      </c>
      <c r="Z134" s="48">
        <f>+(Z67*Z23)-SUM($C134:Y134)</f>
        <v>0</v>
      </c>
      <c r="AA134" s="48">
        <f>+(AA67*AA23)-SUM($C134:Z134)</f>
        <v>0</v>
      </c>
      <c r="AB134" s="48">
        <f>+(AB67*AB23)-SUM($C134:AA134)</f>
        <v>0</v>
      </c>
      <c r="AC134" s="48">
        <f>+(AC67*AC23)-SUM($C134:AB134)</f>
        <v>0</v>
      </c>
      <c r="AD134" s="48">
        <f>+(AD67*AD23)-SUM($C134:AC134)</f>
        <v>0</v>
      </c>
      <c r="AE134" s="48">
        <f>+(AE67*AE23)-SUM($C134:AD134)</f>
        <v>0</v>
      </c>
      <c r="AF134" s="48">
        <f>+(AF67*AF23)-SUM($C134:AE134)</f>
        <v>0</v>
      </c>
      <c r="AG134" s="48">
        <f>+(AG67*AG23)-SUM($C134:AF134)</f>
        <v>0</v>
      </c>
      <c r="AH134" s="48">
        <f>+(AH67*AH23)-SUM($C134:AG134)</f>
        <v>0</v>
      </c>
      <c r="AI134" s="48">
        <f>+(AI67*AI23)-SUM($C134:AH134)</f>
        <v>0</v>
      </c>
      <c r="AJ134" s="48">
        <f>+(AJ67*AJ23)-SUM($C134:AI134)</f>
        <v>0</v>
      </c>
      <c r="AK134" s="48">
        <f>+(AK67*AK23)-SUM($C134:AJ134)</f>
        <v>0</v>
      </c>
      <c r="AL134" s="48">
        <f>+(AL67*AL23)-SUM($C134:AK134)</f>
        <v>0</v>
      </c>
      <c r="AM134" s="48">
        <f>+(AM67*AM23)-SUM($C134:AL134)</f>
        <v>0</v>
      </c>
      <c r="AN134" s="48">
        <f>+(AN67*AN23)-SUM($C134:AM134)</f>
        <v>0</v>
      </c>
      <c r="AO134" s="48">
        <f>+(AO67*AO23)-SUM($C134:AN134)</f>
        <v>0</v>
      </c>
      <c r="AP134" s="48">
        <f>+(AP67*AP23)-SUM($C134:AO134)</f>
        <v>0</v>
      </c>
      <c r="AQ134" s="48">
        <f>+(AQ67*AQ23)-SUM($C134:AP134)</f>
        <v>0</v>
      </c>
      <c r="AR134" s="48">
        <f>+(AR67*AR23)-SUM($C134:AQ134)</f>
        <v>0</v>
      </c>
      <c r="AS134" s="48">
        <f>+(AS67*AS23)-SUM($C134:AR134)</f>
        <v>0</v>
      </c>
      <c r="AT134" s="48">
        <f>+(AT67*AT23)-SUM($C134:AS134)</f>
        <v>0</v>
      </c>
      <c r="AU134" s="48">
        <f>+(AU67*AU23)-SUM($C134:AT134)</f>
        <v>0</v>
      </c>
      <c r="AV134" s="48">
        <f>+(AV67*AV23)-SUM($C134:AU134)</f>
        <v>0</v>
      </c>
      <c r="AW134" s="48">
        <f>+(AW67*AW23)-SUM($C134:AV134)</f>
        <v>0</v>
      </c>
      <c r="AX134" s="48">
        <f>+(AX67*AX23)-SUM($C134:AW134)</f>
        <v>0</v>
      </c>
    </row>
    <row r="135" spans="1:50" x14ac:dyDescent="0.25">
      <c r="A135" s="30" t="s">
        <v>217</v>
      </c>
      <c r="B135" s="30"/>
      <c r="C135" s="31">
        <f>SUM(C115:C134)</f>
        <v>390000</v>
      </c>
      <c r="D135" s="31">
        <f t="shared" ref="D135:F135" si="87">SUM(D115:D134)</f>
        <v>20000</v>
      </c>
      <c r="E135" s="31">
        <f t="shared" si="87"/>
        <v>-20000</v>
      </c>
      <c r="F135" s="31">
        <f t="shared" si="87"/>
        <v>80000</v>
      </c>
      <c r="G135" s="31">
        <f t="shared" ref="G135" si="88">SUM(G115:G134)</f>
        <v>-80000</v>
      </c>
      <c r="H135" s="31">
        <f t="shared" ref="H135:I135" si="89">SUM(H115:H134)</f>
        <v>0</v>
      </c>
      <c r="I135" s="31">
        <f t="shared" si="89"/>
        <v>0</v>
      </c>
      <c r="J135" s="31">
        <f t="shared" ref="J135" si="90">SUM(J115:J134)</f>
        <v>0</v>
      </c>
      <c r="K135" s="31">
        <f t="shared" ref="K135:L135" si="91">SUM(K115:K134)</f>
        <v>0</v>
      </c>
      <c r="L135" s="31">
        <f t="shared" si="91"/>
        <v>0</v>
      </c>
      <c r="M135" s="31">
        <f t="shared" ref="M135" si="92">SUM(M115:M134)</f>
        <v>0</v>
      </c>
      <c r="N135" s="31">
        <f t="shared" ref="N135:O135" si="93">SUM(N115:N134)</f>
        <v>0</v>
      </c>
      <c r="O135" s="31">
        <f t="shared" si="93"/>
        <v>0</v>
      </c>
      <c r="P135" s="31">
        <f t="shared" ref="P135" si="94">SUM(P115:P134)</f>
        <v>0</v>
      </c>
      <c r="Q135" s="31">
        <f t="shared" ref="Q135:R135" si="95">SUM(Q115:Q134)</f>
        <v>0</v>
      </c>
      <c r="R135" s="31">
        <f t="shared" si="95"/>
        <v>0</v>
      </c>
      <c r="S135" s="31">
        <f t="shared" ref="S135" si="96">SUM(S115:S134)</f>
        <v>0</v>
      </c>
      <c r="T135" s="31">
        <f t="shared" ref="T135:U135" si="97">SUM(T115:T134)</f>
        <v>0</v>
      </c>
      <c r="U135" s="31">
        <f t="shared" si="97"/>
        <v>0</v>
      </c>
      <c r="V135" s="31">
        <f t="shared" ref="V135" si="98">SUM(V115:V134)</f>
        <v>0</v>
      </c>
      <c r="W135" s="31">
        <f t="shared" ref="W135:X135" si="99">SUM(W115:W134)</f>
        <v>0</v>
      </c>
      <c r="X135" s="31">
        <f t="shared" si="99"/>
        <v>0</v>
      </c>
      <c r="Y135" s="31">
        <f t="shared" ref="Y135" si="100">SUM(Y115:Y134)</f>
        <v>0</v>
      </c>
      <c r="Z135" s="31">
        <f t="shared" ref="Z135:AA135" si="101">SUM(Z115:Z134)</f>
        <v>0</v>
      </c>
      <c r="AA135" s="31">
        <f t="shared" si="101"/>
        <v>0</v>
      </c>
      <c r="AB135" s="31">
        <f t="shared" ref="AB135" si="102">SUM(AB115:AB134)</f>
        <v>0</v>
      </c>
      <c r="AC135" s="31">
        <f t="shared" ref="AC135:AD135" si="103">SUM(AC115:AC134)</f>
        <v>0</v>
      </c>
      <c r="AD135" s="31">
        <f t="shared" si="103"/>
        <v>0</v>
      </c>
      <c r="AE135" s="31">
        <f t="shared" ref="AE135" si="104">SUM(AE115:AE134)</f>
        <v>0</v>
      </c>
      <c r="AF135" s="31">
        <f t="shared" ref="AF135:AG135" si="105">SUM(AF115:AF134)</f>
        <v>0</v>
      </c>
      <c r="AG135" s="31">
        <f t="shared" si="105"/>
        <v>0</v>
      </c>
      <c r="AH135" s="31">
        <f t="shared" ref="AH135" si="106">SUM(AH115:AH134)</f>
        <v>0</v>
      </c>
      <c r="AI135" s="31">
        <f t="shared" ref="AI135:AJ135" si="107">SUM(AI115:AI134)</f>
        <v>0</v>
      </c>
      <c r="AJ135" s="31">
        <f t="shared" si="107"/>
        <v>0</v>
      </c>
      <c r="AK135" s="31">
        <f t="shared" ref="AK135" si="108">SUM(AK115:AK134)</f>
        <v>0</v>
      </c>
      <c r="AL135" s="31">
        <f t="shared" ref="AL135:AM135" si="109">SUM(AL115:AL134)</f>
        <v>0</v>
      </c>
      <c r="AM135" s="31">
        <f t="shared" si="109"/>
        <v>0</v>
      </c>
      <c r="AN135" s="31">
        <f t="shared" ref="AN135" si="110">SUM(AN115:AN134)</f>
        <v>0</v>
      </c>
      <c r="AO135" s="31">
        <f t="shared" ref="AO135:AP135" si="111">SUM(AO115:AO134)</f>
        <v>0</v>
      </c>
      <c r="AP135" s="31">
        <f t="shared" si="111"/>
        <v>0</v>
      </c>
      <c r="AQ135" s="31">
        <f t="shared" ref="AQ135" si="112">SUM(AQ115:AQ134)</f>
        <v>0</v>
      </c>
      <c r="AR135" s="31">
        <f t="shared" ref="AR135:AS135" si="113">SUM(AR115:AR134)</f>
        <v>0</v>
      </c>
      <c r="AS135" s="31">
        <f t="shared" si="113"/>
        <v>0</v>
      </c>
      <c r="AT135" s="31">
        <f t="shared" ref="AT135" si="114">SUM(AT115:AT134)</f>
        <v>0</v>
      </c>
      <c r="AU135" s="31">
        <f t="shared" ref="AU135:AV135" si="115">SUM(AU115:AU134)</f>
        <v>0</v>
      </c>
      <c r="AV135" s="31">
        <f t="shared" si="115"/>
        <v>0</v>
      </c>
      <c r="AW135" s="31">
        <f t="shared" ref="AW135" si="116">SUM(AW115:AW134)</f>
        <v>0</v>
      </c>
      <c r="AX135" s="31">
        <f t="shared" ref="AX135" si="117">SUM(AX115:AX134)</f>
        <v>0</v>
      </c>
    </row>
    <row r="137" spans="1:50" x14ac:dyDescent="0.25">
      <c r="A137" s="28" t="s">
        <v>242</v>
      </c>
      <c r="B137" s="28" t="s">
        <v>218</v>
      </c>
      <c r="C137" s="39">
        <f>+C3</f>
        <v>42005</v>
      </c>
      <c r="D137" s="39">
        <f>+D3</f>
        <v>42036</v>
      </c>
      <c r="E137" s="39">
        <f t="shared" ref="E137:AX137" si="118">+E3</f>
        <v>42064</v>
      </c>
      <c r="F137" s="39">
        <f t="shared" si="118"/>
        <v>42095</v>
      </c>
      <c r="G137" s="39">
        <f t="shared" si="118"/>
        <v>42125</v>
      </c>
      <c r="H137" s="39">
        <f t="shared" si="118"/>
        <v>42156</v>
      </c>
      <c r="I137" s="39">
        <f t="shared" si="118"/>
        <v>42186</v>
      </c>
      <c r="J137" s="39">
        <f t="shared" si="118"/>
        <v>42217</v>
      </c>
      <c r="K137" s="39">
        <f t="shared" si="118"/>
        <v>42248</v>
      </c>
      <c r="L137" s="39">
        <f t="shared" si="118"/>
        <v>42278</v>
      </c>
      <c r="M137" s="39">
        <f t="shared" si="118"/>
        <v>42309</v>
      </c>
      <c r="N137" s="39">
        <f t="shared" si="118"/>
        <v>42339</v>
      </c>
      <c r="O137" s="39">
        <f t="shared" si="118"/>
        <v>42370</v>
      </c>
      <c r="P137" s="39">
        <f t="shared" si="118"/>
        <v>42401</v>
      </c>
      <c r="Q137" s="39">
        <f t="shared" si="118"/>
        <v>42430</v>
      </c>
      <c r="R137" s="39">
        <f t="shared" si="118"/>
        <v>42461</v>
      </c>
      <c r="S137" s="39">
        <f t="shared" si="118"/>
        <v>42491</v>
      </c>
      <c r="T137" s="39">
        <f t="shared" si="118"/>
        <v>42522</v>
      </c>
      <c r="U137" s="39">
        <f t="shared" si="118"/>
        <v>42552</v>
      </c>
      <c r="V137" s="39">
        <f t="shared" si="118"/>
        <v>42583</v>
      </c>
      <c r="W137" s="39">
        <f t="shared" si="118"/>
        <v>42614</v>
      </c>
      <c r="X137" s="39">
        <f t="shared" si="118"/>
        <v>42644</v>
      </c>
      <c r="Y137" s="39">
        <f t="shared" si="118"/>
        <v>42675</v>
      </c>
      <c r="Z137" s="39">
        <f t="shared" si="118"/>
        <v>42705</v>
      </c>
      <c r="AA137" s="39">
        <f t="shared" si="118"/>
        <v>42736</v>
      </c>
      <c r="AB137" s="39">
        <f t="shared" si="118"/>
        <v>42767</v>
      </c>
      <c r="AC137" s="39">
        <f t="shared" si="118"/>
        <v>42795</v>
      </c>
      <c r="AD137" s="39">
        <f t="shared" si="118"/>
        <v>42826</v>
      </c>
      <c r="AE137" s="39">
        <f t="shared" si="118"/>
        <v>42856</v>
      </c>
      <c r="AF137" s="39">
        <f t="shared" si="118"/>
        <v>42887</v>
      </c>
      <c r="AG137" s="39">
        <f t="shared" si="118"/>
        <v>42917</v>
      </c>
      <c r="AH137" s="39">
        <f t="shared" si="118"/>
        <v>42948</v>
      </c>
      <c r="AI137" s="39">
        <f t="shared" si="118"/>
        <v>42979</v>
      </c>
      <c r="AJ137" s="39">
        <f t="shared" si="118"/>
        <v>43009</v>
      </c>
      <c r="AK137" s="39">
        <f t="shared" si="118"/>
        <v>43040</v>
      </c>
      <c r="AL137" s="39">
        <f t="shared" si="118"/>
        <v>43070</v>
      </c>
      <c r="AM137" s="39">
        <f t="shared" si="118"/>
        <v>43101</v>
      </c>
      <c r="AN137" s="39">
        <f t="shared" si="118"/>
        <v>43132</v>
      </c>
      <c r="AO137" s="39">
        <f t="shared" si="118"/>
        <v>43160</v>
      </c>
      <c r="AP137" s="39">
        <f t="shared" si="118"/>
        <v>43191</v>
      </c>
      <c r="AQ137" s="39">
        <f t="shared" si="118"/>
        <v>43221</v>
      </c>
      <c r="AR137" s="39">
        <f t="shared" si="118"/>
        <v>43252</v>
      </c>
      <c r="AS137" s="39">
        <f t="shared" si="118"/>
        <v>43282</v>
      </c>
      <c r="AT137" s="39">
        <f t="shared" si="118"/>
        <v>43313</v>
      </c>
      <c r="AU137" s="39">
        <f t="shared" si="118"/>
        <v>43344</v>
      </c>
      <c r="AV137" s="39">
        <f t="shared" si="118"/>
        <v>43374</v>
      </c>
      <c r="AW137" s="39">
        <f t="shared" si="118"/>
        <v>43405</v>
      </c>
      <c r="AX137" s="39">
        <f t="shared" si="118"/>
        <v>43435</v>
      </c>
    </row>
    <row r="138" spans="1:50" x14ac:dyDescent="0.25">
      <c r="A138" t="str">
        <f t="shared" ref="A138:A157" si="119">+A4</f>
        <v>Prodotto 1</v>
      </c>
      <c r="B138" s="46">
        <v>0.22</v>
      </c>
      <c r="C138" s="48">
        <f>+C92*$B138</f>
        <v>2200</v>
      </c>
      <c r="D138" s="48">
        <f>+D92*$B138</f>
        <v>2200</v>
      </c>
      <c r="E138" s="48">
        <f t="shared" ref="D138:AX142" si="120">+E92*$B138</f>
        <v>2200</v>
      </c>
      <c r="F138" s="48">
        <f t="shared" si="120"/>
        <v>2200</v>
      </c>
      <c r="G138" s="48">
        <f t="shared" si="120"/>
        <v>2200</v>
      </c>
      <c r="H138" s="48">
        <f t="shared" si="120"/>
        <v>2200</v>
      </c>
      <c r="I138" s="48">
        <f t="shared" si="120"/>
        <v>2200</v>
      </c>
      <c r="J138" s="48">
        <f t="shared" si="120"/>
        <v>2200</v>
      </c>
      <c r="K138" s="48">
        <f t="shared" si="120"/>
        <v>2200</v>
      </c>
      <c r="L138" s="48">
        <f t="shared" si="120"/>
        <v>2200</v>
      </c>
      <c r="M138" s="48">
        <f t="shared" si="120"/>
        <v>2200</v>
      </c>
      <c r="N138" s="48">
        <f t="shared" si="120"/>
        <v>2200</v>
      </c>
      <c r="O138" s="48">
        <f t="shared" si="120"/>
        <v>2200</v>
      </c>
      <c r="P138" s="48">
        <f t="shared" si="120"/>
        <v>2200</v>
      </c>
      <c r="Q138" s="48">
        <f t="shared" si="120"/>
        <v>2200</v>
      </c>
      <c r="R138" s="48">
        <f t="shared" si="120"/>
        <v>2200</v>
      </c>
      <c r="S138" s="48">
        <f t="shared" si="120"/>
        <v>2200</v>
      </c>
      <c r="T138" s="48">
        <f t="shared" si="120"/>
        <v>2200</v>
      </c>
      <c r="U138" s="48">
        <f t="shared" si="120"/>
        <v>2200</v>
      </c>
      <c r="V138" s="48">
        <f t="shared" si="120"/>
        <v>2200</v>
      </c>
      <c r="W138" s="48">
        <f t="shared" si="120"/>
        <v>2200</v>
      </c>
      <c r="X138" s="48">
        <f t="shared" si="120"/>
        <v>2200</v>
      </c>
      <c r="Y138" s="48">
        <f t="shared" si="120"/>
        <v>2200</v>
      </c>
      <c r="Z138" s="48">
        <f t="shared" si="120"/>
        <v>2200</v>
      </c>
      <c r="AA138" s="48">
        <f t="shared" si="120"/>
        <v>2200</v>
      </c>
      <c r="AB138" s="48">
        <f t="shared" si="120"/>
        <v>2200</v>
      </c>
      <c r="AC138" s="48">
        <f t="shared" si="120"/>
        <v>2200</v>
      </c>
      <c r="AD138" s="48">
        <f t="shared" si="120"/>
        <v>2200</v>
      </c>
      <c r="AE138" s="48">
        <f t="shared" si="120"/>
        <v>2200</v>
      </c>
      <c r="AF138" s="48">
        <f t="shared" si="120"/>
        <v>2200</v>
      </c>
      <c r="AG138" s="48">
        <f t="shared" si="120"/>
        <v>2200</v>
      </c>
      <c r="AH138" s="48">
        <f t="shared" si="120"/>
        <v>2200</v>
      </c>
      <c r="AI138" s="48">
        <f t="shared" si="120"/>
        <v>2200</v>
      </c>
      <c r="AJ138" s="48">
        <f t="shared" si="120"/>
        <v>2200</v>
      </c>
      <c r="AK138" s="48">
        <f t="shared" si="120"/>
        <v>2200</v>
      </c>
      <c r="AL138" s="48">
        <f t="shared" si="120"/>
        <v>2200</v>
      </c>
      <c r="AM138" s="48">
        <f t="shared" si="120"/>
        <v>2200</v>
      </c>
      <c r="AN138" s="48">
        <f t="shared" si="120"/>
        <v>2200</v>
      </c>
      <c r="AO138" s="48">
        <f t="shared" si="120"/>
        <v>2200</v>
      </c>
      <c r="AP138" s="48">
        <f t="shared" si="120"/>
        <v>2200</v>
      </c>
      <c r="AQ138" s="48">
        <f t="shared" si="120"/>
        <v>2200</v>
      </c>
      <c r="AR138" s="48">
        <f t="shared" si="120"/>
        <v>2200</v>
      </c>
      <c r="AS138" s="48">
        <f t="shared" si="120"/>
        <v>2200</v>
      </c>
      <c r="AT138" s="48">
        <f t="shared" si="120"/>
        <v>2200</v>
      </c>
      <c r="AU138" s="48">
        <f t="shared" si="120"/>
        <v>2200</v>
      </c>
      <c r="AV138" s="48">
        <f t="shared" si="120"/>
        <v>2200</v>
      </c>
      <c r="AW138" s="48">
        <f t="shared" si="120"/>
        <v>2200</v>
      </c>
      <c r="AX138" s="48">
        <f t="shared" si="120"/>
        <v>2200</v>
      </c>
    </row>
    <row r="139" spans="1:50" x14ac:dyDescent="0.25">
      <c r="A139" t="str">
        <f t="shared" si="119"/>
        <v>Prodotto 2</v>
      </c>
      <c r="B139" s="46">
        <v>0.22</v>
      </c>
      <c r="C139" s="48">
        <f t="shared" ref="C139:R157" si="121">+C93*$B139</f>
        <v>2200</v>
      </c>
      <c r="D139" s="48">
        <f t="shared" si="121"/>
        <v>2200</v>
      </c>
      <c r="E139" s="48">
        <f t="shared" si="121"/>
        <v>2200</v>
      </c>
      <c r="F139" s="48">
        <f t="shared" si="121"/>
        <v>2200</v>
      </c>
      <c r="G139" s="48">
        <f t="shared" si="121"/>
        <v>2200</v>
      </c>
      <c r="H139" s="48">
        <f t="shared" si="121"/>
        <v>2200</v>
      </c>
      <c r="I139" s="48">
        <f t="shared" si="121"/>
        <v>2200</v>
      </c>
      <c r="J139" s="48">
        <f t="shared" si="121"/>
        <v>2200</v>
      </c>
      <c r="K139" s="48">
        <f t="shared" si="121"/>
        <v>2200</v>
      </c>
      <c r="L139" s="48">
        <f t="shared" si="121"/>
        <v>2200</v>
      </c>
      <c r="M139" s="48">
        <f t="shared" si="121"/>
        <v>2200</v>
      </c>
      <c r="N139" s="48">
        <f t="shared" si="121"/>
        <v>2200</v>
      </c>
      <c r="O139" s="48">
        <f t="shared" si="121"/>
        <v>2200</v>
      </c>
      <c r="P139" s="48">
        <f t="shared" si="121"/>
        <v>2200</v>
      </c>
      <c r="Q139" s="48">
        <f t="shared" si="121"/>
        <v>2200</v>
      </c>
      <c r="R139" s="48">
        <f t="shared" si="121"/>
        <v>2200</v>
      </c>
      <c r="S139" s="48">
        <f t="shared" si="120"/>
        <v>2200</v>
      </c>
      <c r="T139" s="48">
        <f t="shared" si="120"/>
        <v>2200</v>
      </c>
      <c r="U139" s="48">
        <f t="shared" si="120"/>
        <v>2200</v>
      </c>
      <c r="V139" s="48">
        <f t="shared" si="120"/>
        <v>2200</v>
      </c>
      <c r="W139" s="48">
        <f t="shared" si="120"/>
        <v>2200</v>
      </c>
      <c r="X139" s="48">
        <f t="shared" si="120"/>
        <v>2200</v>
      </c>
      <c r="Y139" s="48">
        <f t="shared" si="120"/>
        <v>2200</v>
      </c>
      <c r="Z139" s="48">
        <f t="shared" si="120"/>
        <v>2200</v>
      </c>
      <c r="AA139" s="48">
        <f t="shared" si="120"/>
        <v>2200</v>
      </c>
      <c r="AB139" s="48">
        <f t="shared" si="120"/>
        <v>2200</v>
      </c>
      <c r="AC139" s="48">
        <f t="shared" si="120"/>
        <v>2200</v>
      </c>
      <c r="AD139" s="48">
        <f t="shared" si="120"/>
        <v>2200</v>
      </c>
      <c r="AE139" s="48">
        <f t="shared" si="120"/>
        <v>2200</v>
      </c>
      <c r="AF139" s="48">
        <f t="shared" si="120"/>
        <v>2200</v>
      </c>
      <c r="AG139" s="48">
        <f t="shared" si="120"/>
        <v>2200</v>
      </c>
      <c r="AH139" s="48">
        <f t="shared" si="120"/>
        <v>2200</v>
      </c>
      <c r="AI139" s="48">
        <f t="shared" si="120"/>
        <v>2200</v>
      </c>
      <c r="AJ139" s="48">
        <f t="shared" si="120"/>
        <v>2200</v>
      </c>
      <c r="AK139" s="48">
        <f t="shared" si="120"/>
        <v>2200</v>
      </c>
      <c r="AL139" s="48">
        <f t="shared" si="120"/>
        <v>2200</v>
      </c>
      <c r="AM139" s="48">
        <f t="shared" si="120"/>
        <v>2200</v>
      </c>
      <c r="AN139" s="48">
        <f t="shared" si="120"/>
        <v>2200</v>
      </c>
      <c r="AO139" s="48">
        <f t="shared" si="120"/>
        <v>2200</v>
      </c>
      <c r="AP139" s="48">
        <f t="shared" si="120"/>
        <v>2200</v>
      </c>
      <c r="AQ139" s="48">
        <f t="shared" si="120"/>
        <v>2200</v>
      </c>
      <c r="AR139" s="48">
        <f t="shared" si="120"/>
        <v>2200</v>
      </c>
      <c r="AS139" s="48">
        <f t="shared" si="120"/>
        <v>2200</v>
      </c>
      <c r="AT139" s="48">
        <f t="shared" si="120"/>
        <v>2200</v>
      </c>
      <c r="AU139" s="48">
        <f t="shared" si="120"/>
        <v>2200</v>
      </c>
      <c r="AV139" s="48">
        <f t="shared" si="120"/>
        <v>2200</v>
      </c>
      <c r="AW139" s="48">
        <f t="shared" si="120"/>
        <v>2200</v>
      </c>
      <c r="AX139" s="48">
        <f t="shared" si="120"/>
        <v>2200</v>
      </c>
    </row>
    <row r="140" spans="1:50" x14ac:dyDescent="0.25">
      <c r="A140" t="str">
        <f t="shared" si="119"/>
        <v>Prodotto 3</v>
      </c>
      <c r="B140" s="46">
        <v>0.22</v>
      </c>
      <c r="C140" s="48">
        <f t="shared" si="121"/>
        <v>2200</v>
      </c>
      <c r="D140" s="48">
        <f t="shared" si="120"/>
        <v>2200</v>
      </c>
      <c r="E140" s="48">
        <f t="shared" si="120"/>
        <v>2200</v>
      </c>
      <c r="F140" s="48">
        <f t="shared" si="120"/>
        <v>2200</v>
      </c>
      <c r="G140" s="48">
        <f t="shared" si="120"/>
        <v>2200</v>
      </c>
      <c r="H140" s="48">
        <f t="shared" si="120"/>
        <v>2200</v>
      </c>
      <c r="I140" s="48">
        <f t="shared" si="120"/>
        <v>2200</v>
      </c>
      <c r="J140" s="48">
        <f t="shared" si="120"/>
        <v>2200</v>
      </c>
      <c r="K140" s="48">
        <f t="shared" si="120"/>
        <v>2200</v>
      </c>
      <c r="L140" s="48">
        <f t="shared" si="120"/>
        <v>2200</v>
      </c>
      <c r="M140" s="48">
        <f t="shared" si="120"/>
        <v>2200</v>
      </c>
      <c r="N140" s="48">
        <f t="shared" si="120"/>
        <v>2200</v>
      </c>
      <c r="O140" s="48">
        <f t="shared" si="120"/>
        <v>2200</v>
      </c>
      <c r="P140" s="48">
        <f t="shared" si="120"/>
        <v>2200</v>
      </c>
      <c r="Q140" s="48">
        <f t="shared" si="120"/>
        <v>2200</v>
      </c>
      <c r="R140" s="48">
        <f t="shared" si="120"/>
        <v>2200</v>
      </c>
      <c r="S140" s="48">
        <f t="shared" si="120"/>
        <v>2200</v>
      </c>
      <c r="T140" s="48">
        <f t="shared" si="120"/>
        <v>2200</v>
      </c>
      <c r="U140" s="48">
        <f t="shared" si="120"/>
        <v>2200</v>
      </c>
      <c r="V140" s="48">
        <f t="shared" si="120"/>
        <v>2200</v>
      </c>
      <c r="W140" s="48">
        <f t="shared" si="120"/>
        <v>2200</v>
      </c>
      <c r="X140" s="48">
        <f t="shared" si="120"/>
        <v>2200</v>
      </c>
      <c r="Y140" s="48">
        <f t="shared" si="120"/>
        <v>2200</v>
      </c>
      <c r="Z140" s="48">
        <f t="shared" si="120"/>
        <v>2200</v>
      </c>
      <c r="AA140" s="48">
        <f t="shared" si="120"/>
        <v>2200</v>
      </c>
      <c r="AB140" s="48">
        <f t="shared" si="120"/>
        <v>2200</v>
      </c>
      <c r="AC140" s="48">
        <f t="shared" si="120"/>
        <v>2200</v>
      </c>
      <c r="AD140" s="48">
        <f t="shared" si="120"/>
        <v>2200</v>
      </c>
      <c r="AE140" s="48">
        <f t="shared" si="120"/>
        <v>2200</v>
      </c>
      <c r="AF140" s="48">
        <f t="shared" si="120"/>
        <v>2200</v>
      </c>
      <c r="AG140" s="48">
        <f t="shared" si="120"/>
        <v>2200</v>
      </c>
      <c r="AH140" s="48">
        <f t="shared" si="120"/>
        <v>2200</v>
      </c>
      <c r="AI140" s="48">
        <f t="shared" si="120"/>
        <v>2200</v>
      </c>
      <c r="AJ140" s="48">
        <f t="shared" si="120"/>
        <v>2200</v>
      </c>
      <c r="AK140" s="48">
        <f t="shared" si="120"/>
        <v>2200</v>
      </c>
      <c r="AL140" s="48">
        <f t="shared" si="120"/>
        <v>2200</v>
      </c>
      <c r="AM140" s="48">
        <f t="shared" si="120"/>
        <v>2200</v>
      </c>
      <c r="AN140" s="48">
        <f t="shared" si="120"/>
        <v>2200</v>
      </c>
      <c r="AO140" s="48">
        <f t="shared" si="120"/>
        <v>2200</v>
      </c>
      <c r="AP140" s="48">
        <f t="shared" si="120"/>
        <v>2200</v>
      </c>
      <c r="AQ140" s="48">
        <f t="shared" si="120"/>
        <v>2200</v>
      </c>
      <c r="AR140" s="48">
        <f t="shared" si="120"/>
        <v>2200</v>
      </c>
      <c r="AS140" s="48">
        <f t="shared" si="120"/>
        <v>2200</v>
      </c>
      <c r="AT140" s="48">
        <f t="shared" si="120"/>
        <v>2200</v>
      </c>
      <c r="AU140" s="48">
        <f t="shared" si="120"/>
        <v>2200</v>
      </c>
      <c r="AV140" s="48">
        <f t="shared" si="120"/>
        <v>2200</v>
      </c>
      <c r="AW140" s="48">
        <f t="shared" si="120"/>
        <v>2200</v>
      </c>
      <c r="AX140" s="48">
        <f t="shared" si="120"/>
        <v>2200</v>
      </c>
    </row>
    <row r="141" spans="1:50" x14ac:dyDescent="0.25">
      <c r="A141" t="str">
        <f t="shared" si="119"/>
        <v>Prodotto 4</v>
      </c>
      <c r="B141" s="46">
        <v>0.22</v>
      </c>
      <c r="C141" s="48">
        <f t="shared" si="121"/>
        <v>2200</v>
      </c>
      <c r="D141" s="48">
        <f t="shared" si="120"/>
        <v>2200</v>
      </c>
      <c r="E141" s="48">
        <f t="shared" si="120"/>
        <v>2200</v>
      </c>
      <c r="F141" s="48">
        <f t="shared" si="120"/>
        <v>2200</v>
      </c>
      <c r="G141" s="48">
        <f t="shared" si="120"/>
        <v>2200</v>
      </c>
      <c r="H141" s="48">
        <f t="shared" si="120"/>
        <v>2200</v>
      </c>
      <c r="I141" s="48">
        <f t="shared" si="120"/>
        <v>2200</v>
      </c>
      <c r="J141" s="48">
        <f t="shared" si="120"/>
        <v>2200</v>
      </c>
      <c r="K141" s="48">
        <f t="shared" si="120"/>
        <v>2200</v>
      </c>
      <c r="L141" s="48">
        <f t="shared" si="120"/>
        <v>2200</v>
      </c>
      <c r="M141" s="48">
        <f t="shared" si="120"/>
        <v>2200</v>
      </c>
      <c r="N141" s="48">
        <f t="shared" si="120"/>
        <v>2200</v>
      </c>
      <c r="O141" s="48">
        <f t="shared" si="120"/>
        <v>2200</v>
      </c>
      <c r="P141" s="48">
        <f t="shared" si="120"/>
        <v>2200</v>
      </c>
      <c r="Q141" s="48">
        <f t="shared" si="120"/>
        <v>2200</v>
      </c>
      <c r="R141" s="48">
        <f t="shared" si="120"/>
        <v>2200</v>
      </c>
      <c r="S141" s="48">
        <f t="shared" si="120"/>
        <v>2200</v>
      </c>
      <c r="T141" s="48">
        <f t="shared" si="120"/>
        <v>2200</v>
      </c>
      <c r="U141" s="48">
        <f t="shared" si="120"/>
        <v>2200</v>
      </c>
      <c r="V141" s="48">
        <f t="shared" si="120"/>
        <v>2200</v>
      </c>
      <c r="W141" s="48">
        <f t="shared" si="120"/>
        <v>2200</v>
      </c>
      <c r="X141" s="48">
        <f t="shared" si="120"/>
        <v>2200</v>
      </c>
      <c r="Y141" s="48">
        <f t="shared" si="120"/>
        <v>2200</v>
      </c>
      <c r="Z141" s="48">
        <f t="shared" si="120"/>
        <v>2200</v>
      </c>
      <c r="AA141" s="48">
        <f t="shared" si="120"/>
        <v>2200</v>
      </c>
      <c r="AB141" s="48">
        <f t="shared" si="120"/>
        <v>2200</v>
      </c>
      <c r="AC141" s="48">
        <f t="shared" si="120"/>
        <v>2200</v>
      </c>
      <c r="AD141" s="48">
        <f t="shared" si="120"/>
        <v>2200</v>
      </c>
      <c r="AE141" s="48">
        <f t="shared" si="120"/>
        <v>2200</v>
      </c>
      <c r="AF141" s="48">
        <f t="shared" si="120"/>
        <v>2200</v>
      </c>
      <c r="AG141" s="48">
        <f t="shared" si="120"/>
        <v>2200</v>
      </c>
      <c r="AH141" s="48">
        <f t="shared" si="120"/>
        <v>2200</v>
      </c>
      <c r="AI141" s="48">
        <f t="shared" si="120"/>
        <v>2200</v>
      </c>
      <c r="AJ141" s="48">
        <f t="shared" si="120"/>
        <v>2200</v>
      </c>
      <c r="AK141" s="48">
        <f t="shared" si="120"/>
        <v>2200</v>
      </c>
      <c r="AL141" s="48">
        <f t="shared" si="120"/>
        <v>2200</v>
      </c>
      <c r="AM141" s="48">
        <f t="shared" si="120"/>
        <v>2200</v>
      </c>
      <c r="AN141" s="48">
        <f t="shared" si="120"/>
        <v>2200</v>
      </c>
      <c r="AO141" s="48">
        <f t="shared" si="120"/>
        <v>2200</v>
      </c>
      <c r="AP141" s="48">
        <f t="shared" si="120"/>
        <v>2200</v>
      </c>
      <c r="AQ141" s="48">
        <f t="shared" si="120"/>
        <v>2200</v>
      </c>
      <c r="AR141" s="48">
        <f t="shared" si="120"/>
        <v>2200</v>
      </c>
      <c r="AS141" s="48">
        <f t="shared" si="120"/>
        <v>2200</v>
      </c>
      <c r="AT141" s="48">
        <f t="shared" si="120"/>
        <v>2200</v>
      </c>
      <c r="AU141" s="48">
        <f t="shared" si="120"/>
        <v>2200</v>
      </c>
      <c r="AV141" s="48">
        <f t="shared" si="120"/>
        <v>2200</v>
      </c>
      <c r="AW141" s="48">
        <f t="shared" si="120"/>
        <v>2200</v>
      </c>
      <c r="AX141" s="48">
        <f t="shared" si="120"/>
        <v>2200</v>
      </c>
    </row>
    <row r="142" spans="1:50" x14ac:dyDescent="0.25">
      <c r="A142" t="str">
        <f t="shared" si="119"/>
        <v>Prodotto 5</v>
      </c>
      <c r="B142" s="46">
        <v>0.22</v>
      </c>
      <c r="C142" s="48">
        <f t="shared" si="121"/>
        <v>2200</v>
      </c>
      <c r="D142" s="48">
        <f t="shared" si="120"/>
        <v>2200</v>
      </c>
      <c r="E142" s="48">
        <f t="shared" si="120"/>
        <v>2200</v>
      </c>
      <c r="F142" s="48">
        <f t="shared" si="120"/>
        <v>2200</v>
      </c>
      <c r="G142" s="48">
        <f t="shared" si="120"/>
        <v>2200</v>
      </c>
      <c r="H142" s="48">
        <f t="shared" si="120"/>
        <v>2200</v>
      </c>
      <c r="I142" s="48">
        <f t="shared" si="120"/>
        <v>2200</v>
      </c>
      <c r="J142" s="48">
        <f t="shared" si="120"/>
        <v>2200</v>
      </c>
      <c r="K142" s="48">
        <f t="shared" si="120"/>
        <v>2200</v>
      </c>
      <c r="L142" s="48">
        <f t="shared" si="120"/>
        <v>2200</v>
      </c>
      <c r="M142" s="48">
        <f t="shared" si="120"/>
        <v>2200</v>
      </c>
      <c r="N142" s="48">
        <f t="shared" si="120"/>
        <v>2200</v>
      </c>
      <c r="O142" s="48">
        <f t="shared" si="120"/>
        <v>2200</v>
      </c>
      <c r="P142" s="48">
        <f t="shared" si="120"/>
        <v>2200</v>
      </c>
      <c r="Q142" s="48">
        <f t="shared" si="120"/>
        <v>2200</v>
      </c>
      <c r="R142" s="48">
        <f t="shared" si="120"/>
        <v>2200</v>
      </c>
      <c r="S142" s="48">
        <f t="shared" si="120"/>
        <v>2200</v>
      </c>
      <c r="T142" s="48">
        <f t="shared" si="120"/>
        <v>2200</v>
      </c>
      <c r="U142" s="48">
        <f t="shared" si="120"/>
        <v>2200</v>
      </c>
      <c r="V142" s="48">
        <f t="shared" si="120"/>
        <v>2200</v>
      </c>
      <c r="W142" s="48">
        <f t="shared" si="120"/>
        <v>2200</v>
      </c>
      <c r="X142" s="48">
        <f t="shared" si="120"/>
        <v>2200</v>
      </c>
      <c r="Y142" s="48">
        <f t="shared" si="120"/>
        <v>2200</v>
      </c>
      <c r="Z142" s="48">
        <f t="shared" si="120"/>
        <v>2200</v>
      </c>
      <c r="AA142" s="48">
        <f t="shared" si="120"/>
        <v>2200</v>
      </c>
      <c r="AB142" s="48">
        <f t="shared" si="120"/>
        <v>2200</v>
      </c>
      <c r="AC142" s="48">
        <f t="shared" si="120"/>
        <v>2200</v>
      </c>
      <c r="AD142" s="48">
        <f t="shared" si="120"/>
        <v>2200</v>
      </c>
      <c r="AE142" s="48">
        <f t="shared" si="120"/>
        <v>2200</v>
      </c>
      <c r="AF142" s="48">
        <f t="shared" si="120"/>
        <v>2200</v>
      </c>
      <c r="AG142" s="48">
        <f t="shared" si="120"/>
        <v>2200</v>
      </c>
      <c r="AH142" s="48">
        <f t="shared" si="120"/>
        <v>2200</v>
      </c>
      <c r="AI142" s="48">
        <f t="shared" si="120"/>
        <v>2200</v>
      </c>
      <c r="AJ142" s="48">
        <f t="shared" si="120"/>
        <v>2200</v>
      </c>
      <c r="AK142" s="48">
        <f t="shared" si="120"/>
        <v>2200</v>
      </c>
      <c r="AL142" s="48">
        <f t="shared" ref="D142:AX146" si="122">+AL96*$B142</f>
        <v>2200</v>
      </c>
      <c r="AM142" s="48">
        <f t="shared" si="122"/>
        <v>2200</v>
      </c>
      <c r="AN142" s="48">
        <f t="shared" si="122"/>
        <v>2200</v>
      </c>
      <c r="AO142" s="48">
        <f t="shared" si="122"/>
        <v>2200</v>
      </c>
      <c r="AP142" s="48">
        <f t="shared" si="122"/>
        <v>2200</v>
      </c>
      <c r="AQ142" s="48">
        <f t="shared" si="122"/>
        <v>2200</v>
      </c>
      <c r="AR142" s="48">
        <f t="shared" si="122"/>
        <v>2200</v>
      </c>
      <c r="AS142" s="48">
        <f t="shared" si="122"/>
        <v>2200</v>
      </c>
      <c r="AT142" s="48">
        <f t="shared" si="122"/>
        <v>2200</v>
      </c>
      <c r="AU142" s="48">
        <f t="shared" si="122"/>
        <v>2200</v>
      </c>
      <c r="AV142" s="48">
        <f t="shared" si="122"/>
        <v>2200</v>
      </c>
      <c r="AW142" s="48">
        <f t="shared" si="122"/>
        <v>2200</v>
      </c>
      <c r="AX142" s="48">
        <f t="shared" si="122"/>
        <v>2200</v>
      </c>
    </row>
    <row r="143" spans="1:50" x14ac:dyDescent="0.25">
      <c r="A143" t="str">
        <f t="shared" si="119"/>
        <v>Prodotto 6</v>
      </c>
      <c r="B143" s="46">
        <v>0.22</v>
      </c>
      <c r="C143" s="48">
        <f t="shared" si="121"/>
        <v>2200</v>
      </c>
      <c r="D143" s="48">
        <f t="shared" si="122"/>
        <v>4400</v>
      </c>
      <c r="E143" s="48">
        <f t="shared" si="122"/>
        <v>2200</v>
      </c>
      <c r="F143" s="48">
        <f t="shared" si="122"/>
        <v>2200</v>
      </c>
      <c r="G143" s="48">
        <f t="shared" si="122"/>
        <v>2200</v>
      </c>
      <c r="H143" s="48">
        <f t="shared" si="122"/>
        <v>2200</v>
      </c>
      <c r="I143" s="48">
        <f t="shared" si="122"/>
        <v>2200</v>
      </c>
      <c r="J143" s="48">
        <f t="shared" si="122"/>
        <v>2200</v>
      </c>
      <c r="K143" s="48">
        <f t="shared" si="122"/>
        <v>2200</v>
      </c>
      <c r="L143" s="48">
        <f t="shared" si="122"/>
        <v>2200</v>
      </c>
      <c r="M143" s="48">
        <f t="shared" si="122"/>
        <v>2200</v>
      </c>
      <c r="N143" s="48">
        <f t="shared" si="122"/>
        <v>2200</v>
      </c>
      <c r="O143" s="48">
        <f t="shared" si="122"/>
        <v>2200</v>
      </c>
      <c r="P143" s="48">
        <f t="shared" si="122"/>
        <v>2200</v>
      </c>
      <c r="Q143" s="48">
        <f t="shared" si="122"/>
        <v>2200</v>
      </c>
      <c r="R143" s="48">
        <f t="shared" si="122"/>
        <v>2200</v>
      </c>
      <c r="S143" s="48">
        <f t="shared" si="122"/>
        <v>2200</v>
      </c>
      <c r="T143" s="48">
        <f t="shared" si="122"/>
        <v>2200</v>
      </c>
      <c r="U143" s="48">
        <f t="shared" si="122"/>
        <v>2200</v>
      </c>
      <c r="V143" s="48">
        <f t="shared" si="122"/>
        <v>2200</v>
      </c>
      <c r="W143" s="48">
        <f t="shared" si="122"/>
        <v>2200</v>
      </c>
      <c r="X143" s="48">
        <f t="shared" si="122"/>
        <v>2200</v>
      </c>
      <c r="Y143" s="48">
        <f t="shared" si="122"/>
        <v>2200</v>
      </c>
      <c r="Z143" s="48">
        <f t="shared" si="122"/>
        <v>2200</v>
      </c>
      <c r="AA143" s="48">
        <f t="shared" si="122"/>
        <v>2200</v>
      </c>
      <c r="AB143" s="48">
        <f t="shared" si="122"/>
        <v>2200</v>
      </c>
      <c r="AC143" s="48">
        <f t="shared" si="122"/>
        <v>2200</v>
      </c>
      <c r="AD143" s="48">
        <f t="shared" si="122"/>
        <v>2200</v>
      </c>
      <c r="AE143" s="48">
        <f t="shared" si="122"/>
        <v>2200</v>
      </c>
      <c r="AF143" s="48">
        <f t="shared" si="122"/>
        <v>2200</v>
      </c>
      <c r="AG143" s="48">
        <f t="shared" si="122"/>
        <v>2200</v>
      </c>
      <c r="AH143" s="48">
        <f t="shared" si="122"/>
        <v>2200</v>
      </c>
      <c r="AI143" s="48">
        <f t="shared" si="122"/>
        <v>2200</v>
      </c>
      <c r="AJ143" s="48">
        <f t="shared" si="122"/>
        <v>2200</v>
      </c>
      <c r="AK143" s="48">
        <f t="shared" si="122"/>
        <v>2200</v>
      </c>
      <c r="AL143" s="48">
        <f t="shared" si="122"/>
        <v>2200</v>
      </c>
      <c r="AM143" s="48">
        <f t="shared" si="122"/>
        <v>2200</v>
      </c>
      <c r="AN143" s="48">
        <f t="shared" si="122"/>
        <v>2200</v>
      </c>
      <c r="AO143" s="48">
        <f t="shared" si="122"/>
        <v>2200</v>
      </c>
      <c r="AP143" s="48">
        <f t="shared" si="122"/>
        <v>2200</v>
      </c>
      <c r="AQ143" s="48">
        <f t="shared" si="122"/>
        <v>2200</v>
      </c>
      <c r="AR143" s="48">
        <f t="shared" si="122"/>
        <v>2200</v>
      </c>
      <c r="AS143" s="48">
        <f t="shared" si="122"/>
        <v>2200</v>
      </c>
      <c r="AT143" s="48">
        <f t="shared" si="122"/>
        <v>2200</v>
      </c>
      <c r="AU143" s="48">
        <f t="shared" si="122"/>
        <v>2200</v>
      </c>
      <c r="AV143" s="48">
        <f t="shared" si="122"/>
        <v>2200</v>
      </c>
      <c r="AW143" s="48">
        <f t="shared" si="122"/>
        <v>2200</v>
      </c>
      <c r="AX143" s="48">
        <f t="shared" si="122"/>
        <v>2200</v>
      </c>
    </row>
    <row r="144" spans="1:50" x14ac:dyDescent="0.25">
      <c r="A144" t="str">
        <f t="shared" si="119"/>
        <v>Prodotto 7</v>
      </c>
      <c r="B144" s="46">
        <v>0.22</v>
      </c>
      <c r="C144" s="48">
        <f t="shared" si="121"/>
        <v>2200</v>
      </c>
      <c r="D144" s="48">
        <f t="shared" si="122"/>
        <v>2200</v>
      </c>
      <c r="E144" s="48">
        <f t="shared" si="122"/>
        <v>2200</v>
      </c>
      <c r="F144" s="48">
        <f t="shared" si="122"/>
        <v>2200</v>
      </c>
      <c r="G144" s="48">
        <f t="shared" si="122"/>
        <v>2200</v>
      </c>
      <c r="H144" s="48">
        <f t="shared" si="122"/>
        <v>2200</v>
      </c>
      <c r="I144" s="48">
        <f t="shared" si="122"/>
        <v>2200</v>
      </c>
      <c r="J144" s="48">
        <f t="shared" si="122"/>
        <v>2200</v>
      </c>
      <c r="K144" s="48">
        <f t="shared" si="122"/>
        <v>2200</v>
      </c>
      <c r="L144" s="48">
        <f t="shared" si="122"/>
        <v>2200</v>
      </c>
      <c r="M144" s="48">
        <f t="shared" si="122"/>
        <v>2200</v>
      </c>
      <c r="N144" s="48">
        <f t="shared" si="122"/>
        <v>2200</v>
      </c>
      <c r="O144" s="48">
        <f t="shared" si="122"/>
        <v>2200</v>
      </c>
      <c r="P144" s="48">
        <f t="shared" si="122"/>
        <v>2200</v>
      </c>
      <c r="Q144" s="48">
        <f t="shared" si="122"/>
        <v>2200</v>
      </c>
      <c r="R144" s="48">
        <f t="shared" si="122"/>
        <v>2200</v>
      </c>
      <c r="S144" s="48">
        <f t="shared" si="122"/>
        <v>2200</v>
      </c>
      <c r="T144" s="48">
        <f t="shared" si="122"/>
        <v>2200</v>
      </c>
      <c r="U144" s="48">
        <f t="shared" si="122"/>
        <v>2200</v>
      </c>
      <c r="V144" s="48">
        <f t="shared" si="122"/>
        <v>2200</v>
      </c>
      <c r="W144" s="48">
        <f t="shared" si="122"/>
        <v>2200</v>
      </c>
      <c r="X144" s="48">
        <f t="shared" si="122"/>
        <v>2200</v>
      </c>
      <c r="Y144" s="48">
        <f t="shared" si="122"/>
        <v>2200</v>
      </c>
      <c r="Z144" s="48">
        <f t="shared" si="122"/>
        <v>2200</v>
      </c>
      <c r="AA144" s="48">
        <f t="shared" si="122"/>
        <v>2200</v>
      </c>
      <c r="AB144" s="48">
        <f t="shared" si="122"/>
        <v>2200</v>
      </c>
      <c r="AC144" s="48">
        <f t="shared" si="122"/>
        <v>2200</v>
      </c>
      <c r="AD144" s="48">
        <f t="shared" si="122"/>
        <v>2200</v>
      </c>
      <c r="AE144" s="48">
        <f t="shared" si="122"/>
        <v>2200</v>
      </c>
      <c r="AF144" s="48">
        <f t="shared" si="122"/>
        <v>2200</v>
      </c>
      <c r="AG144" s="48">
        <f t="shared" si="122"/>
        <v>2200</v>
      </c>
      <c r="AH144" s="48">
        <f t="shared" si="122"/>
        <v>2200</v>
      </c>
      <c r="AI144" s="48">
        <f t="shared" si="122"/>
        <v>2200</v>
      </c>
      <c r="AJ144" s="48">
        <f t="shared" si="122"/>
        <v>2200</v>
      </c>
      <c r="AK144" s="48">
        <f t="shared" si="122"/>
        <v>2200</v>
      </c>
      <c r="AL144" s="48">
        <f t="shared" si="122"/>
        <v>2200</v>
      </c>
      <c r="AM144" s="48">
        <f t="shared" si="122"/>
        <v>2200</v>
      </c>
      <c r="AN144" s="48">
        <f t="shared" si="122"/>
        <v>2200</v>
      </c>
      <c r="AO144" s="48">
        <f t="shared" si="122"/>
        <v>2200</v>
      </c>
      <c r="AP144" s="48">
        <f t="shared" si="122"/>
        <v>2200</v>
      </c>
      <c r="AQ144" s="48">
        <f t="shared" si="122"/>
        <v>2200</v>
      </c>
      <c r="AR144" s="48">
        <f t="shared" si="122"/>
        <v>2200</v>
      </c>
      <c r="AS144" s="48">
        <f t="shared" si="122"/>
        <v>2200</v>
      </c>
      <c r="AT144" s="48">
        <f t="shared" si="122"/>
        <v>2200</v>
      </c>
      <c r="AU144" s="48">
        <f t="shared" si="122"/>
        <v>2200</v>
      </c>
      <c r="AV144" s="48">
        <f t="shared" si="122"/>
        <v>2200</v>
      </c>
      <c r="AW144" s="48">
        <f t="shared" si="122"/>
        <v>2200</v>
      </c>
      <c r="AX144" s="48">
        <f t="shared" si="122"/>
        <v>2200</v>
      </c>
    </row>
    <row r="145" spans="1:50" x14ac:dyDescent="0.25">
      <c r="A145" t="str">
        <f t="shared" si="119"/>
        <v>Prodotto 8</v>
      </c>
      <c r="B145" s="46">
        <v>0.22</v>
      </c>
      <c r="C145" s="48">
        <f t="shared" si="121"/>
        <v>2200</v>
      </c>
      <c r="D145" s="48">
        <f t="shared" si="122"/>
        <v>2200</v>
      </c>
      <c r="E145" s="48">
        <f t="shared" si="122"/>
        <v>2200</v>
      </c>
      <c r="F145" s="48">
        <f t="shared" si="122"/>
        <v>2200</v>
      </c>
      <c r="G145" s="48">
        <f t="shared" si="122"/>
        <v>2200</v>
      </c>
      <c r="H145" s="48">
        <f t="shared" si="122"/>
        <v>2200</v>
      </c>
      <c r="I145" s="48">
        <f t="shared" si="122"/>
        <v>2200</v>
      </c>
      <c r="J145" s="48">
        <f t="shared" si="122"/>
        <v>2200</v>
      </c>
      <c r="K145" s="48">
        <f t="shared" si="122"/>
        <v>2200</v>
      </c>
      <c r="L145" s="48">
        <f t="shared" si="122"/>
        <v>2200</v>
      </c>
      <c r="M145" s="48">
        <f t="shared" si="122"/>
        <v>2200</v>
      </c>
      <c r="N145" s="48">
        <f t="shared" si="122"/>
        <v>2200</v>
      </c>
      <c r="O145" s="48">
        <f t="shared" si="122"/>
        <v>2200</v>
      </c>
      <c r="P145" s="48">
        <f t="shared" si="122"/>
        <v>2200</v>
      </c>
      <c r="Q145" s="48">
        <f t="shared" si="122"/>
        <v>2200</v>
      </c>
      <c r="R145" s="48">
        <f t="shared" si="122"/>
        <v>2200</v>
      </c>
      <c r="S145" s="48">
        <f t="shared" si="122"/>
        <v>2200</v>
      </c>
      <c r="T145" s="48">
        <f t="shared" si="122"/>
        <v>2200</v>
      </c>
      <c r="U145" s="48">
        <f t="shared" si="122"/>
        <v>2200</v>
      </c>
      <c r="V145" s="48">
        <f t="shared" si="122"/>
        <v>2200</v>
      </c>
      <c r="W145" s="48">
        <f t="shared" si="122"/>
        <v>2200</v>
      </c>
      <c r="X145" s="48">
        <f t="shared" si="122"/>
        <v>2200</v>
      </c>
      <c r="Y145" s="48">
        <f t="shared" si="122"/>
        <v>2200</v>
      </c>
      <c r="Z145" s="48">
        <f t="shared" si="122"/>
        <v>2200</v>
      </c>
      <c r="AA145" s="48">
        <f t="shared" si="122"/>
        <v>2200</v>
      </c>
      <c r="AB145" s="48">
        <f t="shared" si="122"/>
        <v>2200</v>
      </c>
      <c r="AC145" s="48">
        <f t="shared" si="122"/>
        <v>2200</v>
      </c>
      <c r="AD145" s="48">
        <f t="shared" si="122"/>
        <v>2200</v>
      </c>
      <c r="AE145" s="48">
        <f t="shared" si="122"/>
        <v>2200</v>
      </c>
      <c r="AF145" s="48">
        <f t="shared" si="122"/>
        <v>2200</v>
      </c>
      <c r="AG145" s="48">
        <f t="shared" si="122"/>
        <v>2200</v>
      </c>
      <c r="AH145" s="48">
        <f t="shared" si="122"/>
        <v>2200</v>
      </c>
      <c r="AI145" s="48">
        <f t="shared" si="122"/>
        <v>2200</v>
      </c>
      <c r="AJ145" s="48">
        <f t="shared" si="122"/>
        <v>2200</v>
      </c>
      <c r="AK145" s="48">
        <f t="shared" si="122"/>
        <v>2200</v>
      </c>
      <c r="AL145" s="48">
        <f t="shared" si="122"/>
        <v>2200</v>
      </c>
      <c r="AM145" s="48">
        <f t="shared" si="122"/>
        <v>2200</v>
      </c>
      <c r="AN145" s="48">
        <f t="shared" si="122"/>
        <v>2200</v>
      </c>
      <c r="AO145" s="48">
        <f t="shared" si="122"/>
        <v>2200</v>
      </c>
      <c r="AP145" s="48">
        <f t="shared" si="122"/>
        <v>2200</v>
      </c>
      <c r="AQ145" s="48">
        <f t="shared" si="122"/>
        <v>2200</v>
      </c>
      <c r="AR145" s="48">
        <f t="shared" si="122"/>
        <v>2200</v>
      </c>
      <c r="AS145" s="48">
        <f t="shared" si="122"/>
        <v>2200</v>
      </c>
      <c r="AT145" s="48">
        <f t="shared" si="122"/>
        <v>2200</v>
      </c>
      <c r="AU145" s="48">
        <f t="shared" si="122"/>
        <v>2200</v>
      </c>
      <c r="AV145" s="48">
        <f t="shared" si="122"/>
        <v>2200</v>
      </c>
      <c r="AW145" s="48">
        <f t="shared" si="122"/>
        <v>2200</v>
      </c>
      <c r="AX145" s="48">
        <f t="shared" si="122"/>
        <v>2200</v>
      </c>
    </row>
    <row r="146" spans="1:50" x14ac:dyDescent="0.25">
      <c r="A146" t="str">
        <f t="shared" si="119"/>
        <v>Prodotto 9</v>
      </c>
      <c r="B146" s="46">
        <v>0.22</v>
      </c>
      <c r="C146" s="48">
        <f t="shared" si="121"/>
        <v>2200</v>
      </c>
      <c r="D146" s="48">
        <f t="shared" si="122"/>
        <v>2200</v>
      </c>
      <c r="E146" s="48">
        <f t="shared" si="122"/>
        <v>2200</v>
      </c>
      <c r="F146" s="48">
        <f t="shared" si="122"/>
        <v>2200</v>
      </c>
      <c r="G146" s="48">
        <f t="shared" si="122"/>
        <v>2200</v>
      </c>
      <c r="H146" s="48">
        <f t="shared" si="122"/>
        <v>2200</v>
      </c>
      <c r="I146" s="48">
        <f t="shared" si="122"/>
        <v>2200</v>
      </c>
      <c r="J146" s="48">
        <f t="shared" si="122"/>
        <v>2200</v>
      </c>
      <c r="K146" s="48">
        <f t="shared" si="122"/>
        <v>2200</v>
      </c>
      <c r="L146" s="48">
        <f t="shared" si="122"/>
        <v>2200</v>
      </c>
      <c r="M146" s="48">
        <f t="shared" si="122"/>
        <v>2200</v>
      </c>
      <c r="N146" s="48">
        <f t="shared" si="122"/>
        <v>2200</v>
      </c>
      <c r="O146" s="48">
        <f t="shared" si="122"/>
        <v>2200</v>
      </c>
      <c r="P146" s="48">
        <f t="shared" si="122"/>
        <v>2200</v>
      </c>
      <c r="Q146" s="48">
        <f t="shared" si="122"/>
        <v>2200</v>
      </c>
      <c r="R146" s="48">
        <f t="shared" si="122"/>
        <v>2200</v>
      </c>
      <c r="S146" s="48">
        <f t="shared" si="122"/>
        <v>2200</v>
      </c>
      <c r="T146" s="48">
        <f t="shared" si="122"/>
        <v>2200</v>
      </c>
      <c r="U146" s="48">
        <f t="shared" si="122"/>
        <v>2200</v>
      </c>
      <c r="V146" s="48">
        <f t="shared" si="122"/>
        <v>2200</v>
      </c>
      <c r="W146" s="48">
        <f t="shared" si="122"/>
        <v>2200</v>
      </c>
      <c r="X146" s="48">
        <f t="shared" si="122"/>
        <v>2200</v>
      </c>
      <c r="Y146" s="48">
        <f t="shared" si="122"/>
        <v>2200</v>
      </c>
      <c r="Z146" s="48">
        <f t="shared" si="122"/>
        <v>2200</v>
      </c>
      <c r="AA146" s="48">
        <f t="shared" si="122"/>
        <v>2200</v>
      </c>
      <c r="AB146" s="48">
        <f t="shared" si="122"/>
        <v>2200</v>
      </c>
      <c r="AC146" s="48">
        <f t="shared" si="122"/>
        <v>2200</v>
      </c>
      <c r="AD146" s="48">
        <f t="shared" si="122"/>
        <v>2200</v>
      </c>
      <c r="AE146" s="48">
        <f t="shared" si="122"/>
        <v>2200</v>
      </c>
      <c r="AF146" s="48">
        <f t="shared" si="122"/>
        <v>2200</v>
      </c>
      <c r="AG146" s="48">
        <f t="shared" si="122"/>
        <v>2200</v>
      </c>
      <c r="AH146" s="48">
        <f t="shared" si="122"/>
        <v>2200</v>
      </c>
      <c r="AI146" s="48">
        <f t="shared" si="122"/>
        <v>2200</v>
      </c>
      <c r="AJ146" s="48">
        <f t="shared" si="122"/>
        <v>2200</v>
      </c>
      <c r="AK146" s="48">
        <f t="shared" si="122"/>
        <v>2200</v>
      </c>
      <c r="AL146" s="48">
        <f t="shared" si="122"/>
        <v>2200</v>
      </c>
      <c r="AM146" s="48">
        <f t="shared" si="122"/>
        <v>2200</v>
      </c>
      <c r="AN146" s="48">
        <f t="shared" si="122"/>
        <v>2200</v>
      </c>
      <c r="AO146" s="48">
        <f t="shared" si="122"/>
        <v>2200</v>
      </c>
      <c r="AP146" s="48">
        <f t="shared" si="122"/>
        <v>2200</v>
      </c>
      <c r="AQ146" s="48">
        <f t="shared" si="122"/>
        <v>2200</v>
      </c>
      <c r="AR146" s="48">
        <f t="shared" si="122"/>
        <v>2200</v>
      </c>
      <c r="AS146" s="48">
        <f t="shared" si="122"/>
        <v>2200</v>
      </c>
      <c r="AT146" s="48">
        <f t="shared" si="122"/>
        <v>2200</v>
      </c>
      <c r="AU146" s="48">
        <f t="shared" si="122"/>
        <v>2200</v>
      </c>
      <c r="AV146" s="48">
        <f t="shared" si="122"/>
        <v>2200</v>
      </c>
      <c r="AW146" s="48">
        <f t="shared" si="122"/>
        <v>2200</v>
      </c>
      <c r="AX146" s="48">
        <f t="shared" si="122"/>
        <v>2200</v>
      </c>
    </row>
    <row r="147" spans="1:50" x14ac:dyDescent="0.25">
      <c r="A147" t="str">
        <f t="shared" si="119"/>
        <v>Prodotto 10</v>
      </c>
      <c r="B147" s="46">
        <v>0.22</v>
      </c>
      <c r="C147" s="48">
        <f t="shared" si="121"/>
        <v>2200</v>
      </c>
      <c r="D147" s="48">
        <f t="shared" ref="D147:AX151" si="123">+D101*$B147</f>
        <v>2200</v>
      </c>
      <c r="E147" s="48">
        <f t="shared" si="123"/>
        <v>2200</v>
      </c>
      <c r="F147" s="48">
        <f t="shared" si="123"/>
        <v>2200</v>
      </c>
      <c r="G147" s="48">
        <f t="shared" si="123"/>
        <v>2200</v>
      </c>
      <c r="H147" s="48">
        <f t="shared" si="123"/>
        <v>2200</v>
      </c>
      <c r="I147" s="48">
        <f t="shared" si="123"/>
        <v>2200</v>
      </c>
      <c r="J147" s="48">
        <f t="shared" si="123"/>
        <v>2200</v>
      </c>
      <c r="K147" s="48">
        <f t="shared" si="123"/>
        <v>2200</v>
      </c>
      <c r="L147" s="48">
        <f t="shared" si="123"/>
        <v>2200</v>
      </c>
      <c r="M147" s="48">
        <f t="shared" si="123"/>
        <v>2200</v>
      </c>
      <c r="N147" s="48">
        <f t="shared" si="123"/>
        <v>2200</v>
      </c>
      <c r="O147" s="48">
        <f t="shared" si="123"/>
        <v>2200</v>
      </c>
      <c r="P147" s="48">
        <f t="shared" si="123"/>
        <v>2200</v>
      </c>
      <c r="Q147" s="48">
        <f t="shared" si="123"/>
        <v>2200</v>
      </c>
      <c r="R147" s="48">
        <f t="shared" si="123"/>
        <v>2200</v>
      </c>
      <c r="S147" s="48">
        <f t="shared" si="123"/>
        <v>2200</v>
      </c>
      <c r="T147" s="48">
        <f t="shared" si="123"/>
        <v>2200</v>
      </c>
      <c r="U147" s="48">
        <f t="shared" si="123"/>
        <v>2200</v>
      </c>
      <c r="V147" s="48">
        <f t="shared" si="123"/>
        <v>2200</v>
      </c>
      <c r="W147" s="48">
        <f t="shared" si="123"/>
        <v>2200</v>
      </c>
      <c r="X147" s="48">
        <f t="shared" si="123"/>
        <v>2200</v>
      </c>
      <c r="Y147" s="48">
        <f t="shared" si="123"/>
        <v>2200</v>
      </c>
      <c r="Z147" s="48">
        <f t="shared" si="123"/>
        <v>2200</v>
      </c>
      <c r="AA147" s="48">
        <f t="shared" si="123"/>
        <v>2200</v>
      </c>
      <c r="AB147" s="48">
        <f t="shared" si="123"/>
        <v>2200</v>
      </c>
      <c r="AC147" s="48">
        <f t="shared" si="123"/>
        <v>2200</v>
      </c>
      <c r="AD147" s="48">
        <f t="shared" si="123"/>
        <v>2200</v>
      </c>
      <c r="AE147" s="48">
        <f t="shared" si="123"/>
        <v>2200</v>
      </c>
      <c r="AF147" s="48">
        <f t="shared" si="123"/>
        <v>2200</v>
      </c>
      <c r="AG147" s="48">
        <f t="shared" si="123"/>
        <v>2200</v>
      </c>
      <c r="AH147" s="48">
        <f t="shared" si="123"/>
        <v>2200</v>
      </c>
      <c r="AI147" s="48">
        <f t="shared" si="123"/>
        <v>2200</v>
      </c>
      <c r="AJ147" s="48">
        <f t="shared" si="123"/>
        <v>2200</v>
      </c>
      <c r="AK147" s="48">
        <f t="shared" si="123"/>
        <v>2200</v>
      </c>
      <c r="AL147" s="48">
        <f t="shared" si="123"/>
        <v>2200</v>
      </c>
      <c r="AM147" s="48">
        <f t="shared" si="123"/>
        <v>2200</v>
      </c>
      <c r="AN147" s="48">
        <f t="shared" si="123"/>
        <v>2200</v>
      </c>
      <c r="AO147" s="48">
        <f t="shared" si="123"/>
        <v>2200</v>
      </c>
      <c r="AP147" s="48">
        <f t="shared" si="123"/>
        <v>2200</v>
      </c>
      <c r="AQ147" s="48">
        <f t="shared" si="123"/>
        <v>2200</v>
      </c>
      <c r="AR147" s="48">
        <f t="shared" si="123"/>
        <v>2200</v>
      </c>
      <c r="AS147" s="48">
        <f t="shared" si="123"/>
        <v>2200</v>
      </c>
      <c r="AT147" s="48">
        <f t="shared" si="123"/>
        <v>2200</v>
      </c>
      <c r="AU147" s="48">
        <f t="shared" si="123"/>
        <v>2200</v>
      </c>
      <c r="AV147" s="48">
        <f t="shared" si="123"/>
        <v>2200</v>
      </c>
      <c r="AW147" s="48">
        <f t="shared" si="123"/>
        <v>2200</v>
      </c>
      <c r="AX147" s="48">
        <f t="shared" si="123"/>
        <v>2200</v>
      </c>
    </row>
    <row r="148" spans="1:50" x14ac:dyDescent="0.25">
      <c r="A148" t="str">
        <f t="shared" si="119"/>
        <v>Prodotto 11</v>
      </c>
      <c r="B148" s="46">
        <v>0.22</v>
      </c>
      <c r="C148" s="48">
        <f t="shared" si="121"/>
        <v>2200</v>
      </c>
      <c r="D148" s="48">
        <f t="shared" si="123"/>
        <v>2200</v>
      </c>
      <c r="E148" s="48">
        <f t="shared" si="123"/>
        <v>2200</v>
      </c>
      <c r="F148" s="48">
        <f t="shared" si="123"/>
        <v>11000</v>
      </c>
      <c r="G148" s="48">
        <f t="shared" si="123"/>
        <v>2200</v>
      </c>
      <c r="H148" s="48">
        <f t="shared" si="123"/>
        <v>2200</v>
      </c>
      <c r="I148" s="48">
        <f t="shared" si="123"/>
        <v>2200</v>
      </c>
      <c r="J148" s="48">
        <f t="shared" si="123"/>
        <v>2200</v>
      </c>
      <c r="K148" s="48">
        <f t="shared" si="123"/>
        <v>2200</v>
      </c>
      <c r="L148" s="48">
        <f t="shared" si="123"/>
        <v>2200</v>
      </c>
      <c r="M148" s="48">
        <f t="shared" si="123"/>
        <v>2200</v>
      </c>
      <c r="N148" s="48">
        <f t="shared" si="123"/>
        <v>2200</v>
      </c>
      <c r="O148" s="48">
        <f t="shared" si="123"/>
        <v>2200</v>
      </c>
      <c r="P148" s="48">
        <f t="shared" si="123"/>
        <v>2200</v>
      </c>
      <c r="Q148" s="48">
        <f t="shared" si="123"/>
        <v>2200</v>
      </c>
      <c r="R148" s="48">
        <f t="shared" si="123"/>
        <v>2200</v>
      </c>
      <c r="S148" s="48">
        <f t="shared" si="123"/>
        <v>2200</v>
      </c>
      <c r="T148" s="48">
        <f t="shared" si="123"/>
        <v>2200</v>
      </c>
      <c r="U148" s="48">
        <f t="shared" si="123"/>
        <v>2200</v>
      </c>
      <c r="V148" s="48">
        <f t="shared" si="123"/>
        <v>2200</v>
      </c>
      <c r="W148" s="48">
        <f t="shared" si="123"/>
        <v>2200</v>
      </c>
      <c r="X148" s="48">
        <f t="shared" si="123"/>
        <v>2200</v>
      </c>
      <c r="Y148" s="48">
        <f t="shared" si="123"/>
        <v>2200</v>
      </c>
      <c r="Z148" s="48">
        <f t="shared" si="123"/>
        <v>2200</v>
      </c>
      <c r="AA148" s="48">
        <f t="shared" si="123"/>
        <v>2200</v>
      </c>
      <c r="AB148" s="48">
        <f t="shared" si="123"/>
        <v>2200</v>
      </c>
      <c r="AC148" s="48">
        <f t="shared" si="123"/>
        <v>2200</v>
      </c>
      <c r="AD148" s="48">
        <f t="shared" si="123"/>
        <v>2200</v>
      </c>
      <c r="AE148" s="48">
        <f t="shared" si="123"/>
        <v>2200</v>
      </c>
      <c r="AF148" s="48">
        <f t="shared" si="123"/>
        <v>2200</v>
      </c>
      <c r="AG148" s="48">
        <f t="shared" si="123"/>
        <v>2200</v>
      </c>
      <c r="AH148" s="48">
        <f t="shared" si="123"/>
        <v>2200</v>
      </c>
      <c r="AI148" s="48">
        <f t="shared" si="123"/>
        <v>2200</v>
      </c>
      <c r="AJ148" s="48">
        <f t="shared" si="123"/>
        <v>2200</v>
      </c>
      <c r="AK148" s="48">
        <f t="shared" si="123"/>
        <v>2200</v>
      </c>
      <c r="AL148" s="48">
        <f t="shared" si="123"/>
        <v>2200</v>
      </c>
      <c r="AM148" s="48">
        <f t="shared" si="123"/>
        <v>2200</v>
      </c>
      <c r="AN148" s="48">
        <f t="shared" si="123"/>
        <v>2200</v>
      </c>
      <c r="AO148" s="48">
        <f t="shared" si="123"/>
        <v>2200</v>
      </c>
      <c r="AP148" s="48">
        <f t="shared" si="123"/>
        <v>2200</v>
      </c>
      <c r="AQ148" s="48">
        <f t="shared" si="123"/>
        <v>2200</v>
      </c>
      <c r="AR148" s="48">
        <f t="shared" si="123"/>
        <v>2200</v>
      </c>
      <c r="AS148" s="48">
        <f t="shared" si="123"/>
        <v>2200</v>
      </c>
      <c r="AT148" s="48">
        <f t="shared" si="123"/>
        <v>2200</v>
      </c>
      <c r="AU148" s="48">
        <f t="shared" si="123"/>
        <v>2200</v>
      </c>
      <c r="AV148" s="48">
        <f t="shared" si="123"/>
        <v>2200</v>
      </c>
      <c r="AW148" s="48">
        <f t="shared" si="123"/>
        <v>2200</v>
      </c>
      <c r="AX148" s="48">
        <f t="shared" si="123"/>
        <v>2200</v>
      </c>
    </row>
    <row r="149" spans="1:50" x14ac:dyDescent="0.25">
      <c r="A149" t="str">
        <f t="shared" si="119"/>
        <v>Prodotto 12</v>
      </c>
      <c r="B149" s="46">
        <v>0.22</v>
      </c>
      <c r="C149" s="48">
        <f t="shared" si="121"/>
        <v>2200</v>
      </c>
      <c r="D149" s="48">
        <f t="shared" si="123"/>
        <v>2200</v>
      </c>
      <c r="E149" s="48">
        <f t="shared" si="123"/>
        <v>2200</v>
      </c>
      <c r="F149" s="48">
        <f t="shared" si="123"/>
        <v>2200</v>
      </c>
      <c r="G149" s="48">
        <f t="shared" si="123"/>
        <v>2200</v>
      </c>
      <c r="H149" s="48">
        <f t="shared" si="123"/>
        <v>2200</v>
      </c>
      <c r="I149" s="48">
        <f t="shared" si="123"/>
        <v>2200</v>
      </c>
      <c r="J149" s="48">
        <f t="shared" si="123"/>
        <v>2200</v>
      </c>
      <c r="K149" s="48">
        <f t="shared" si="123"/>
        <v>2200</v>
      </c>
      <c r="L149" s="48">
        <f t="shared" si="123"/>
        <v>2200</v>
      </c>
      <c r="M149" s="48">
        <f t="shared" si="123"/>
        <v>2200</v>
      </c>
      <c r="N149" s="48">
        <f t="shared" si="123"/>
        <v>2200</v>
      </c>
      <c r="O149" s="48">
        <f t="shared" si="123"/>
        <v>2200</v>
      </c>
      <c r="P149" s="48">
        <f t="shared" si="123"/>
        <v>2200</v>
      </c>
      <c r="Q149" s="48">
        <f t="shared" si="123"/>
        <v>2200</v>
      </c>
      <c r="R149" s="48">
        <f t="shared" si="123"/>
        <v>2200</v>
      </c>
      <c r="S149" s="48">
        <f t="shared" si="123"/>
        <v>2200</v>
      </c>
      <c r="T149" s="48">
        <f t="shared" si="123"/>
        <v>2200</v>
      </c>
      <c r="U149" s="48">
        <f t="shared" si="123"/>
        <v>2200</v>
      </c>
      <c r="V149" s="48">
        <f t="shared" si="123"/>
        <v>2200</v>
      </c>
      <c r="W149" s="48">
        <f t="shared" si="123"/>
        <v>2200</v>
      </c>
      <c r="X149" s="48">
        <f t="shared" si="123"/>
        <v>2200</v>
      </c>
      <c r="Y149" s="48">
        <f t="shared" si="123"/>
        <v>2200</v>
      </c>
      <c r="Z149" s="48">
        <f t="shared" si="123"/>
        <v>2200</v>
      </c>
      <c r="AA149" s="48">
        <f t="shared" si="123"/>
        <v>2200</v>
      </c>
      <c r="AB149" s="48">
        <f t="shared" si="123"/>
        <v>2200</v>
      </c>
      <c r="AC149" s="48">
        <f t="shared" si="123"/>
        <v>2200</v>
      </c>
      <c r="AD149" s="48">
        <f t="shared" si="123"/>
        <v>2200</v>
      </c>
      <c r="AE149" s="48">
        <f t="shared" si="123"/>
        <v>2200</v>
      </c>
      <c r="AF149" s="48">
        <f t="shared" si="123"/>
        <v>2200</v>
      </c>
      <c r="AG149" s="48">
        <f t="shared" si="123"/>
        <v>2200</v>
      </c>
      <c r="AH149" s="48">
        <f t="shared" si="123"/>
        <v>2200</v>
      </c>
      <c r="AI149" s="48">
        <f t="shared" si="123"/>
        <v>2200</v>
      </c>
      <c r="AJ149" s="48">
        <f t="shared" si="123"/>
        <v>2200</v>
      </c>
      <c r="AK149" s="48">
        <f t="shared" si="123"/>
        <v>2200</v>
      </c>
      <c r="AL149" s="48">
        <f t="shared" si="123"/>
        <v>2200</v>
      </c>
      <c r="AM149" s="48">
        <f t="shared" si="123"/>
        <v>2200</v>
      </c>
      <c r="AN149" s="48">
        <f t="shared" si="123"/>
        <v>2200</v>
      </c>
      <c r="AO149" s="48">
        <f t="shared" si="123"/>
        <v>2200</v>
      </c>
      <c r="AP149" s="48">
        <f t="shared" si="123"/>
        <v>2200</v>
      </c>
      <c r="AQ149" s="48">
        <f t="shared" si="123"/>
        <v>2200</v>
      </c>
      <c r="AR149" s="48">
        <f t="shared" si="123"/>
        <v>2200</v>
      </c>
      <c r="AS149" s="48">
        <f t="shared" si="123"/>
        <v>2200</v>
      </c>
      <c r="AT149" s="48">
        <f t="shared" si="123"/>
        <v>2200</v>
      </c>
      <c r="AU149" s="48">
        <f t="shared" si="123"/>
        <v>2200</v>
      </c>
      <c r="AV149" s="48">
        <f t="shared" si="123"/>
        <v>2200</v>
      </c>
      <c r="AW149" s="48">
        <f t="shared" si="123"/>
        <v>2200</v>
      </c>
      <c r="AX149" s="48">
        <f t="shared" si="123"/>
        <v>2200</v>
      </c>
    </row>
    <row r="150" spans="1:50" x14ac:dyDescent="0.25">
      <c r="A150" t="str">
        <f t="shared" si="119"/>
        <v>Prodotto 13</v>
      </c>
      <c r="B150" s="46">
        <v>0.22</v>
      </c>
      <c r="C150" s="48">
        <f t="shared" si="121"/>
        <v>2200</v>
      </c>
      <c r="D150" s="48">
        <f t="shared" si="123"/>
        <v>2200</v>
      </c>
      <c r="E150" s="48">
        <f t="shared" si="123"/>
        <v>2200</v>
      </c>
      <c r="F150" s="48">
        <f t="shared" si="123"/>
        <v>2200</v>
      </c>
      <c r="G150" s="48">
        <f t="shared" si="123"/>
        <v>2200</v>
      </c>
      <c r="H150" s="48">
        <f t="shared" si="123"/>
        <v>2200</v>
      </c>
      <c r="I150" s="48">
        <f t="shared" si="123"/>
        <v>2200</v>
      </c>
      <c r="J150" s="48">
        <f t="shared" si="123"/>
        <v>2200</v>
      </c>
      <c r="K150" s="48">
        <f t="shared" si="123"/>
        <v>2200</v>
      </c>
      <c r="L150" s="48">
        <f t="shared" si="123"/>
        <v>2200</v>
      </c>
      <c r="M150" s="48">
        <f t="shared" si="123"/>
        <v>2200</v>
      </c>
      <c r="N150" s="48">
        <f t="shared" si="123"/>
        <v>2200</v>
      </c>
      <c r="O150" s="48">
        <f t="shared" si="123"/>
        <v>2200</v>
      </c>
      <c r="P150" s="48">
        <f t="shared" si="123"/>
        <v>2200</v>
      </c>
      <c r="Q150" s="48">
        <f t="shared" si="123"/>
        <v>2200</v>
      </c>
      <c r="R150" s="48">
        <f t="shared" si="123"/>
        <v>2200</v>
      </c>
      <c r="S150" s="48">
        <f t="shared" si="123"/>
        <v>2200</v>
      </c>
      <c r="T150" s="48">
        <f t="shared" si="123"/>
        <v>2200</v>
      </c>
      <c r="U150" s="48">
        <f t="shared" si="123"/>
        <v>2200</v>
      </c>
      <c r="V150" s="48">
        <f t="shared" si="123"/>
        <v>2200</v>
      </c>
      <c r="W150" s="48">
        <f t="shared" si="123"/>
        <v>2200</v>
      </c>
      <c r="X150" s="48">
        <f t="shared" si="123"/>
        <v>2200</v>
      </c>
      <c r="Y150" s="48">
        <f t="shared" si="123"/>
        <v>2200</v>
      </c>
      <c r="Z150" s="48">
        <f t="shared" si="123"/>
        <v>2200</v>
      </c>
      <c r="AA150" s="48">
        <f t="shared" si="123"/>
        <v>2200</v>
      </c>
      <c r="AB150" s="48">
        <f t="shared" si="123"/>
        <v>2200</v>
      </c>
      <c r="AC150" s="48">
        <f t="shared" si="123"/>
        <v>2200</v>
      </c>
      <c r="AD150" s="48">
        <f t="shared" si="123"/>
        <v>2200</v>
      </c>
      <c r="AE150" s="48">
        <f t="shared" si="123"/>
        <v>2200</v>
      </c>
      <c r="AF150" s="48">
        <f t="shared" si="123"/>
        <v>2200</v>
      </c>
      <c r="AG150" s="48">
        <f t="shared" si="123"/>
        <v>2200</v>
      </c>
      <c r="AH150" s="48">
        <f t="shared" si="123"/>
        <v>2200</v>
      </c>
      <c r="AI150" s="48">
        <f t="shared" si="123"/>
        <v>2200</v>
      </c>
      <c r="AJ150" s="48">
        <f t="shared" si="123"/>
        <v>2200</v>
      </c>
      <c r="AK150" s="48">
        <f t="shared" si="123"/>
        <v>2200</v>
      </c>
      <c r="AL150" s="48">
        <f t="shared" si="123"/>
        <v>2200</v>
      </c>
      <c r="AM150" s="48">
        <f t="shared" si="123"/>
        <v>2200</v>
      </c>
      <c r="AN150" s="48">
        <f t="shared" si="123"/>
        <v>2200</v>
      </c>
      <c r="AO150" s="48">
        <f t="shared" si="123"/>
        <v>2200</v>
      </c>
      <c r="AP150" s="48">
        <f t="shared" si="123"/>
        <v>2200</v>
      </c>
      <c r="AQ150" s="48">
        <f t="shared" si="123"/>
        <v>2200</v>
      </c>
      <c r="AR150" s="48">
        <f t="shared" si="123"/>
        <v>2200</v>
      </c>
      <c r="AS150" s="48">
        <f t="shared" si="123"/>
        <v>2200</v>
      </c>
      <c r="AT150" s="48">
        <f t="shared" si="123"/>
        <v>2200</v>
      </c>
      <c r="AU150" s="48">
        <f t="shared" si="123"/>
        <v>2200</v>
      </c>
      <c r="AV150" s="48">
        <f t="shared" si="123"/>
        <v>2200</v>
      </c>
      <c r="AW150" s="48">
        <f t="shared" si="123"/>
        <v>2200</v>
      </c>
      <c r="AX150" s="48">
        <f t="shared" si="123"/>
        <v>2200</v>
      </c>
    </row>
    <row r="151" spans="1:50" x14ac:dyDescent="0.25">
      <c r="A151" t="str">
        <f t="shared" si="119"/>
        <v>Prodotto 14</v>
      </c>
      <c r="B151" s="46">
        <v>0.22</v>
      </c>
      <c r="C151" s="48">
        <f t="shared" si="121"/>
        <v>2200</v>
      </c>
      <c r="D151" s="48">
        <f t="shared" si="123"/>
        <v>2200</v>
      </c>
      <c r="E151" s="48">
        <f t="shared" si="123"/>
        <v>2200</v>
      </c>
      <c r="F151" s="48">
        <f t="shared" si="123"/>
        <v>2200</v>
      </c>
      <c r="G151" s="48">
        <f t="shared" si="123"/>
        <v>2200</v>
      </c>
      <c r="H151" s="48">
        <f t="shared" si="123"/>
        <v>2200</v>
      </c>
      <c r="I151" s="48">
        <f t="shared" si="123"/>
        <v>2200</v>
      </c>
      <c r="J151" s="48">
        <f t="shared" si="123"/>
        <v>2200</v>
      </c>
      <c r="K151" s="48">
        <f t="shared" si="123"/>
        <v>2200</v>
      </c>
      <c r="L151" s="48">
        <f t="shared" si="123"/>
        <v>2200</v>
      </c>
      <c r="M151" s="48">
        <f t="shared" si="123"/>
        <v>2200</v>
      </c>
      <c r="N151" s="48">
        <f t="shared" si="123"/>
        <v>2200</v>
      </c>
      <c r="O151" s="48">
        <f t="shared" si="123"/>
        <v>2200</v>
      </c>
      <c r="P151" s="48">
        <f t="shared" si="123"/>
        <v>2200</v>
      </c>
      <c r="Q151" s="48">
        <f t="shared" ref="D151:AX155" si="124">+Q105*$B151</f>
        <v>2200</v>
      </c>
      <c r="R151" s="48">
        <f t="shared" si="124"/>
        <v>2200</v>
      </c>
      <c r="S151" s="48">
        <f t="shared" si="124"/>
        <v>2200</v>
      </c>
      <c r="T151" s="48">
        <f t="shared" si="124"/>
        <v>2200</v>
      </c>
      <c r="U151" s="48">
        <f t="shared" si="124"/>
        <v>2200</v>
      </c>
      <c r="V151" s="48">
        <f t="shared" si="124"/>
        <v>2200</v>
      </c>
      <c r="W151" s="48">
        <f t="shared" si="124"/>
        <v>2200</v>
      </c>
      <c r="X151" s="48">
        <f t="shared" si="124"/>
        <v>2200</v>
      </c>
      <c r="Y151" s="48">
        <f t="shared" si="124"/>
        <v>2200</v>
      </c>
      <c r="Z151" s="48">
        <f t="shared" si="124"/>
        <v>2200</v>
      </c>
      <c r="AA151" s="48">
        <f t="shared" si="124"/>
        <v>2200</v>
      </c>
      <c r="AB151" s="48">
        <f t="shared" si="124"/>
        <v>2200</v>
      </c>
      <c r="AC151" s="48">
        <f t="shared" si="124"/>
        <v>2200</v>
      </c>
      <c r="AD151" s="48">
        <f t="shared" si="124"/>
        <v>2200</v>
      </c>
      <c r="AE151" s="48">
        <f t="shared" si="124"/>
        <v>2200</v>
      </c>
      <c r="AF151" s="48">
        <f t="shared" si="124"/>
        <v>2200</v>
      </c>
      <c r="AG151" s="48">
        <f t="shared" si="124"/>
        <v>2200</v>
      </c>
      <c r="AH151" s="48">
        <f t="shared" si="124"/>
        <v>2200</v>
      </c>
      <c r="AI151" s="48">
        <f t="shared" si="124"/>
        <v>2200</v>
      </c>
      <c r="AJ151" s="48">
        <f t="shared" si="124"/>
        <v>2200</v>
      </c>
      <c r="AK151" s="48">
        <f t="shared" si="124"/>
        <v>2200</v>
      </c>
      <c r="AL151" s="48">
        <f t="shared" si="124"/>
        <v>2200</v>
      </c>
      <c r="AM151" s="48">
        <f t="shared" si="124"/>
        <v>2200</v>
      </c>
      <c r="AN151" s="48">
        <f t="shared" si="124"/>
        <v>2200</v>
      </c>
      <c r="AO151" s="48">
        <f t="shared" si="124"/>
        <v>2200</v>
      </c>
      <c r="AP151" s="48">
        <f t="shared" si="124"/>
        <v>2200</v>
      </c>
      <c r="AQ151" s="48">
        <f t="shared" si="124"/>
        <v>2200</v>
      </c>
      <c r="AR151" s="48">
        <f t="shared" si="124"/>
        <v>2200</v>
      </c>
      <c r="AS151" s="48">
        <f t="shared" si="124"/>
        <v>2200</v>
      </c>
      <c r="AT151" s="48">
        <f t="shared" si="124"/>
        <v>2200</v>
      </c>
      <c r="AU151" s="48">
        <f t="shared" si="124"/>
        <v>2200</v>
      </c>
      <c r="AV151" s="48">
        <f t="shared" si="124"/>
        <v>2200</v>
      </c>
      <c r="AW151" s="48">
        <f t="shared" si="124"/>
        <v>2200</v>
      </c>
      <c r="AX151" s="48">
        <f t="shared" si="124"/>
        <v>2200</v>
      </c>
    </row>
    <row r="152" spans="1:50" x14ac:dyDescent="0.25">
      <c r="A152" t="str">
        <f t="shared" si="119"/>
        <v>Prodotto 15</v>
      </c>
      <c r="B152" s="46">
        <v>0.22</v>
      </c>
      <c r="C152" s="48">
        <f t="shared" si="121"/>
        <v>2200</v>
      </c>
      <c r="D152" s="48">
        <f t="shared" si="124"/>
        <v>2200</v>
      </c>
      <c r="E152" s="48">
        <f t="shared" si="124"/>
        <v>2200</v>
      </c>
      <c r="F152" s="48">
        <f t="shared" si="124"/>
        <v>2200</v>
      </c>
      <c r="G152" s="48">
        <f t="shared" si="124"/>
        <v>2200</v>
      </c>
      <c r="H152" s="48">
        <f t="shared" si="124"/>
        <v>2200</v>
      </c>
      <c r="I152" s="48">
        <f t="shared" si="124"/>
        <v>2200</v>
      </c>
      <c r="J152" s="48">
        <f t="shared" si="124"/>
        <v>2200</v>
      </c>
      <c r="K152" s="48">
        <f t="shared" si="124"/>
        <v>2200</v>
      </c>
      <c r="L152" s="48">
        <f t="shared" si="124"/>
        <v>2200</v>
      </c>
      <c r="M152" s="48">
        <f t="shared" si="124"/>
        <v>2200</v>
      </c>
      <c r="N152" s="48">
        <f t="shared" si="124"/>
        <v>2200</v>
      </c>
      <c r="O152" s="48">
        <f t="shared" si="124"/>
        <v>2200</v>
      </c>
      <c r="P152" s="48">
        <f t="shared" si="124"/>
        <v>2200</v>
      </c>
      <c r="Q152" s="48">
        <f t="shared" si="124"/>
        <v>2200</v>
      </c>
      <c r="R152" s="48">
        <f t="shared" si="124"/>
        <v>2200</v>
      </c>
      <c r="S152" s="48">
        <f t="shared" si="124"/>
        <v>2200</v>
      </c>
      <c r="T152" s="48">
        <f t="shared" si="124"/>
        <v>2200</v>
      </c>
      <c r="U152" s="48">
        <f t="shared" si="124"/>
        <v>2200</v>
      </c>
      <c r="V152" s="48">
        <f t="shared" si="124"/>
        <v>2200</v>
      </c>
      <c r="W152" s="48">
        <f t="shared" si="124"/>
        <v>2200</v>
      </c>
      <c r="X152" s="48">
        <f t="shared" si="124"/>
        <v>2200</v>
      </c>
      <c r="Y152" s="48">
        <f t="shared" si="124"/>
        <v>2200</v>
      </c>
      <c r="Z152" s="48">
        <f t="shared" si="124"/>
        <v>2200</v>
      </c>
      <c r="AA152" s="48">
        <f t="shared" si="124"/>
        <v>2200</v>
      </c>
      <c r="AB152" s="48">
        <f t="shared" si="124"/>
        <v>2200</v>
      </c>
      <c r="AC152" s="48">
        <f t="shared" si="124"/>
        <v>2200</v>
      </c>
      <c r="AD152" s="48">
        <f t="shared" si="124"/>
        <v>2200</v>
      </c>
      <c r="AE152" s="48">
        <f t="shared" si="124"/>
        <v>2200</v>
      </c>
      <c r="AF152" s="48">
        <f t="shared" si="124"/>
        <v>2200</v>
      </c>
      <c r="AG152" s="48">
        <f t="shared" si="124"/>
        <v>2200</v>
      </c>
      <c r="AH152" s="48">
        <f t="shared" si="124"/>
        <v>2200</v>
      </c>
      <c r="AI152" s="48">
        <f t="shared" si="124"/>
        <v>2200</v>
      </c>
      <c r="AJ152" s="48">
        <f t="shared" si="124"/>
        <v>2200</v>
      </c>
      <c r="AK152" s="48">
        <f t="shared" si="124"/>
        <v>2200</v>
      </c>
      <c r="AL152" s="48">
        <f t="shared" si="124"/>
        <v>2200</v>
      </c>
      <c r="AM152" s="48">
        <f t="shared" si="124"/>
        <v>2200</v>
      </c>
      <c r="AN152" s="48">
        <f t="shared" si="124"/>
        <v>2200</v>
      </c>
      <c r="AO152" s="48">
        <f t="shared" si="124"/>
        <v>2200</v>
      </c>
      <c r="AP152" s="48">
        <f t="shared" si="124"/>
        <v>2200</v>
      </c>
      <c r="AQ152" s="48">
        <f t="shared" si="124"/>
        <v>2200</v>
      </c>
      <c r="AR152" s="48">
        <f t="shared" si="124"/>
        <v>2200</v>
      </c>
      <c r="AS152" s="48">
        <f t="shared" si="124"/>
        <v>2200</v>
      </c>
      <c r="AT152" s="48">
        <f t="shared" si="124"/>
        <v>2200</v>
      </c>
      <c r="AU152" s="48">
        <f t="shared" si="124"/>
        <v>2200</v>
      </c>
      <c r="AV152" s="48">
        <f t="shared" si="124"/>
        <v>2200</v>
      </c>
      <c r="AW152" s="48">
        <f t="shared" si="124"/>
        <v>2200</v>
      </c>
      <c r="AX152" s="48">
        <f t="shared" si="124"/>
        <v>2200</v>
      </c>
    </row>
    <row r="153" spans="1:50" x14ac:dyDescent="0.25">
      <c r="A153" t="str">
        <f t="shared" si="119"/>
        <v>Prodotto 16</v>
      </c>
      <c r="B153" s="46">
        <v>0.22</v>
      </c>
      <c r="C153" s="48">
        <f t="shared" si="121"/>
        <v>2200</v>
      </c>
      <c r="D153" s="48">
        <f t="shared" si="124"/>
        <v>2200</v>
      </c>
      <c r="E153" s="48">
        <f t="shared" si="124"/>
        <v>2200</v>
      </c>
      <c r="F153" s="48">
        <f t="shared" si="124"/>
        <v>2200</v>
      </c>
      <c r="G153" s="48">
        <f t="shared" si="124"/>
        <v>2200</v>
      </c>
      <c r="H153" s="48">
        <f t="shared" si="124"/>
        <v>2200</v>
      </c>
      <c r="I153" s="48">
        <f t="shared" si="124"/>
        <v>2200</v>
      </c>
      <c r="J153" s="48">
        <f t="shared" si="124"/>
        <v>2200</v>
      </c>
      <c r="K153" s="48">
        <f t="shared" si="124"/>
        <v>2200</v>
      </c>
      <c r="L153" s="48">
        <f t="shared" si="124"/>
        <v>2200</v>
      </c>
      <c r="M153" s="48">
        <f t="shared" si="124"/>
        <v>2200</v>
      </c>
      <c r="N153" s="48">
        <f t="shared" si="124"/>
        <v>2200</v>
      </c>
      <c r="O153" s="48">
        <f t="shared" si="124"/>
        <v>2200</v>
      </c>
      <c r="P153" s="48">
        <f t="shared" si="124"/>
        <v>2200</v>
      </c>
      <c r="Q153" s="48">
        <f t="shared" si="124"/>
        <v>2200</v>
      </c>
      <c r="R153" s="48">
        <f t="shared" si="124"/>
        <v>2200</v>
      </c>
      <c r="S153" s="48">
        <f t="shared" si="124"/>
        <v>2200</v>
      </c>
      <c r="T153" s="48">
        <f t="shared" si="124"/>
        <v>2200</v>
      </c>
      <c r="U153" s="48">
        <f t="shared" si="124"/>
        <v>2200</v>
      </c>
      <c r="V153" s="48">
        <f t="shared" si="124"/>
        <v>2200</v>
      </c>
      <c r="W153" s="48">
        <f t="shared" si="124"/>
        <v>2200</v>
      </c>
      <c r="X153" s="48">
        <f t="shared" si="124"/>
        <v>2200</v>
      </c>
      <c r="Y153" s="48">
        <f t="shared" si="124"/>
        <v>2200</v>
      </c>
      <c r="Z153" s="48">
        <f t="shared" si="124"/>
        <v>2200</v>
      </c>
      <c r="AA153" s="48">
        <f t="shared" si="124"/>
        <v>2200</v>
      </c>
      <c r="AB153" s="48">
        <f t="shared" si="124"/>
        <v>2200</v>
      </c>
      <c r="AC153" s="48">
        <f t="shared" si="124"/>
        <v>2200</v>
      </c>
      <c r="AD153" s="48">
        <f t="shared" si="124"/>
        <v>2200</v>
      </c>
      <c r="AE153" s="48">
        <f t="shared" si="124"/>
        <v>2200</v>
      </c>
      <c r="AF153" s="48">
        <f t="shared" si="124"/>
        <v>2200</v>
      </c>
      <c r="AG153" s="48">
        <f t="shared" si="124"/>
        <v>2200</v>
      </c>
      <c r="AH153" s="48">
        <f t="shared" si="124"/>
        <v>2200</v>
      </c>
      <c r="AI153" s="48">
        <f t="shared" si="124"/>
        <v>2200</v>
      </c>
      <c r="AJ153" s="48">
        <f t="shared" si="124"/>
        <v>2200</v>
      </c>
      <c r="AK153" s="48">
        <f t="shared" si="124"/>
        <v>2200</v>
      </c>
      <c r="AL153" s="48">
        <f t="shared" si="124"/>
        <v>2200</v>
      </c>
      <c r="AM153" s="48">
        <f t="shared" si="124"/>
        <v>2200</v>
      </c>
      <c r="AN153" s="48">
        <f t="shared" si="124"/>
        <v>2200</v>
      </c>
      <c r="AO153" s="48">
        <f t="shared" si="124"/>
        <v>2200</v>
      </c>
      <c r="AP153" s="48">
        <f t="shared" si="124"/>
        <v>2200</v>
      </c>
      <c r="AQ153" s="48">
        <f t="shared" si="124"/>
        <v>2200</v>
      </c>
      <c r="AR153" s="48">
        <f t="shared" si="124"/>
        <v>2200</v>
      </c>
      <c r="AS153" s="48">
        <f t="shared" si="124"/>
        <v>2200</v>
      </c>
      <c r="AT153" s="48">
        <f t="shared" si="124"/>
        <v>2200</v>
      </c>
      <c r="AU153" s="48">
        <f t="shared" si="124"/>
        <v>2200</v>
      </c>
      <c r="AV153" s="48">
        <f t="shared" si="124"/>
        <v>2200</v>
      </c>
      <c r="AW153" s="48">
        <f t="shared" si="124"/>
        <v>2200</v>
      </c>
      <c r="AX153" s="48">
        <f t="shared" si="124"/>
        <v>2200</v>
      </c>
    </row>
    <row r="154" spans="1:50" x14ac:dyDescent="0.25">
      <c r="A154" t="str">
        <f t="shared" si="119"/>
        <v>Prodotto 17</v>
      </c>
      <c r="B154" s="46">
        <v>0.22</v>
      </c>
      <c r="C154" s="48">
        <f t="shared" si="121"/>
        <v>2200</v>
      </c>
      <c r="D154" s="48">
        <f t="shared" si="124"/>
        <v>2200</v>
      </c>
      <c r="E154" s="48">
        <f t="shared" si="124"/>
        <v>2200</v>
      </c>
      <c r="F154" s="48">
        <f t="shared" si="124"/>
        <v>2200</v>
      </c>
      <c r="G154" s="48">
        <f t="shared" si="124"/>
        <v>2200</v>
      </c>
      <c r="H154" s="48">
        <f t="shared" si="124"/>
        <v>2200</v>
      </c>
      <c r="I154" s="48">
        <f t="shared" si="124"/>
        <v>2200</v>
      </c>
      <c r="J154" s="48">
        <f t="shared" si="124"/>
        <v>2200</v>
      </c>
      <c r="K154" s="48">
        <f t="shared" si="124"/>
        <v>2200</v>
      </c>
      <c r="L154" s="48">
        <f t="shared" si="124"/>
        <v>2200</v>
      </c>
      <c r="M154" s="48">
        <f t="shared" si="124"/>
        <v>2200</v>
      </c>
      <c r="N154" s="48">
        <f t="shared" si="124"/>
        <v>2200</v>
      </c>
      <c r="O154" s="48">
        <f t="shared" si="124"/>
        <v>2200</v>
      </c>
      <c r="P154" s="48">
        <f t="shared" si="124"/>
        <v>2200</v>
      </c>
      <c r="Q154" s="48">
        <f t="shared" si="124"/>
        <v>2200</v>
      </c>
      <c r="R154" s="48">
        <f t="shared" si="124"/>
        <v>2200</v>
      </c>
      <c r="S154" s="48">
        <f t="shared" si="124"/>
        <v>2200</v>
      </c>
      <c r="T154" s="48">
        <f t="shared" si="124"/>
        <v>2200</v>
      </c>
      <c r="U154" s="48">
        <f t="shared" si="124"/>
        <v>2200</v>
      </c>
      <c r="V154" s="48">
        <f t="shared" si="124"/>
        <v>2200</v>
      </c>
      <c r="W154" s="48">
        <f t="shared" si="124"/>
        <v>2200</v>
      </c>
      <c r="X154" s="48">
        <f t="shared" si="124"/>
        <v>2200</v>
      </c>
      <c r="Y154" s="48">
        <f t="shared" si="124"/>
        <v>2200</v>
      </c>
      <c r="Z154" s="48">
        <f t="shared" si="124"/>
        <v>2200</v>
      </c>
      <c r="AA154" s="48">
        <f t="shared" si="124"/>
        <v>2200</v>
      </c>
      <c r="AB154" s="48">
        <f t="shared" si="124"/>
        <v>2200</v>
      </c>
      <c r="AC154" s="48">
        <f t="shared" si="124"/>
        <v>2200</v>
      </c>
      <c r="AD154" s="48">
        <f t="shared" si="124"/>
        <v>2200</v>
      </c>
      <c r="AE154" s="48">
        <f t="shared" si="124"/>
        <v>2200</v>
      </c>
      <c r="AF154" s="48">
        <f t="shared" si="124"/>
        <v>2200</v>
      </c>
      <c r="AG154" s="48">
        <f t="shared" si="124"/>
        <v>2200</v>
      </c>
      <c r="AH154" s="48">
        <f t="shared" si="124"/>
        <v>2200</v>
      </c>
      <c r="AI154" s="48">
        <f t="shared" si="124"/>
        <v>2200</v>
      </c>
      <c r="AJ154" s="48">
        <f t="shared" si="124"/>
        <v>2200</v>
      </c>
      <c r="AK154" s="48">
        <f t="shared" si="124"/>
        <v>2200</v>
      </c>
      <c r="AL154" s="48">
        <f t="shared" si="124"/>
        <v>2200</v>
      </c>
      <c r="AM154" s="48">
        <f t="shared" si="124"/>
        <v>2200</v>
      </c>
      <c r="AN154" s="48">
        <f t="shared" si="124"/>
        <v>2200</v>
      </c>
      <c r="AO154" s="48">
        <f t="shared" si="124"/>
        <v>2200</v>
      </c>
      <c r="AP154" s="48">
        <f t="shared" si="124"/>
        <v>2200</v>
      </c>
      <c r="AQ154" s="48">
        <f t="shared" si="124"/>
        <v>2200</v>
      </c>
      <c r="AR154" s="48">
        <f t="shared" si="124"/>
        <v>2200</v>
      </c>
      <c r="AS154" s="48">
        <f t="shared" si="124"/>
        <v>2200</v>
      </c>
      <c r="AT154" s="48">
        <f t="shared" si="124"/>
        <v>2200</v>
      </c>
      <c r="AU154" s="48">
        <f t="shared" si="124"/>
        <v>2200</v>
      </c>
      <c r="AV154" s="48">
        <f t="shared" si="124"/>
        <v>2200</v>
      </c>
      <c r="AW154" s="48">
        <f t="shared" si="124"/>
        <v>2200</v>
      </c>
      <c r="AX154" s="48">
        <f t="shared" si="124"/>
        <v>2200</v>
      </c>
    </row>
    <row r="155" spans="1:50" x14ac:dyDescent="0.25">
      <c r="A155" t="str">
        <f t="shared" si="119"/>
        <v>Prodotto 18</v>
      </c>
      <c r="B155" s="46">
        <v>0.22</v>
      </c>
      <c r="C155" s="48">
        <f t="shared" si="121"/>
        <v>2200</v>
      </c>
      <c r="D155" s="48">
        <f t="shared" si="124"/>
        <v>2200</v>
      </c>
      <c r="E155" s="48">
        <f t="shared" si="124"/>
        <v>2200</v>
      </c>
      <c r="F155" s="48">
        <f t="shared" si="124"/>
        <v>2200</v>
      </c>
      <c r="G155" s="48">
        <f t="shared" si="124"/>
        <v>2200</v>
      </c>
      <c r="H155" s="48">
        <f t="shared" si="124"/>
        <v>2200</v>
      </c>
      <c r="I155" s="48">
        <f t="shared" si="124"/>
        <v>2200</v>
      </c>
      <c r="J155" s="48">
        <f t="shared" si="124"/>
        <v>2200</v>
      </c>
      <c r="K155" s="48">
        <f t="shared" si="124"/>
        <v>2200</v>
      </c>
      <c r="L155" s="48">
        <f t="shared" si="124"/>
        <v>2200</v>
      </c>
      <c r="M155" s="48">
        <f t="shared" si="124"/>
        <v>2200</v>
      </c>
      <c r="N155" s="48">
        <f t="shared" si="124"/>
        <v>2200</v>
      </c>
      <c r="O155" s="48">
        <f t="shared" si="124"/>
        <v>2200</v>
      </c>
      <c r="P155" s="48">
        <f t="shared" si="124"/>
        <v>2200</v>
      </c>
      <c r="Q155" s="48">
        <f t="shared" si="124"/>
        <v>2200</v>
      </c>
      <c r="R155" s="48">
        <f t="shared" si="124"/>
        <v>2200</v>
      </c>
      <c r="S155" s="48">
        <f t="shared" si="124"/>
        <v>2200</v>
      </c>
      <c r="T155" s="48">
        <f t="shared" si="124"/>
        <v>2200</v>
      </c>
      <c r="U155" s="48">
        <f t="shared" si="124"/>
        <v>2200</v>
      </c>
      <c r="V155" s="48">
        <f t="shared" si="124"/>
        <v>2200</v>
      </c>
      <c r="W155" s="48">
        <f t="shared" si="124"/>
        <v>2200</v>
      </c>
      <c r="X155" s="48">
        <f t="shared" si="124"/>
        <v>2200</v>
      </c>
      <c r="Y155" s="48">
        <f t="shared" si="124"/>
        <v>2200</v>
      </c>
      <c r="Z155" s="48">
        <f t="shared" si="124"/>
        <v>2200</v>
      </c>
      <c r="AA155" s="48">
        <f t="shared" si="124"/>
        <v>2200</v>
      </c>
      <c r="AB155" s="48">
        <f t="shared" si="124"/>
        <v>2200</v>
      </c>
      <c r="AC155" s="48">
        <f t="shared" si="124"/>
        <v>2200</v>
      </c>
      <c r="AD155" s="48">
        <f t="shared" si="124"/>
        <v>2200</v>
      </c>
      <c r="AE155" s="48">
        <f t="shared" si="124"/>
        <v>2200</v>
      </c>
      <c r="AF155" s="48">
        <f t="shared" si="124"/>
        <v>2200</v>
      </c>
      <c r="AG155" s="48">
        <f t="shared" si="124"/>
        <v>2200</v>
      </c>
      <c r="AH155" s="48">
        <f t="shared" si="124"/>
        <v>2200</v>
      </c>
      <c r="AI155" s="48">
        <f t="shared" si="124"/>
        <v>2200</v>
      </c>
      <c r="AJ155" s="48">
        <f t="shared" ref="D155:AX157" si="125">+AJ109*$B155</f>
        <v>2200</v>
      </c>
      <c r="AK155" s="48">
        <f t="shared" si="125"/>
        <v>2200</v>
      </c>
      <c r="AL155" s="48">
        <f t="shared" si="125"/>
        <v>2200</v>
      </c>
      <c r="AM155" s="48">
        <f t="shared" si="125"/>
        <v>2200</v>
      </c>
      <c r="AN155" s="48">
        <f t="shared" si="125"/>
        <v>2200</v>
      </c>
      <c r="AO155" s="48">
        <f t="shared" si="125"/>
        <v>2200</v>
      </c>
      <c r="AP155" s="48">
        <f t="shared" si="125"/>
        <v>2200</v>
      </c>
      <c r="AQ155" s="48">
        <f t="shared" si="125"/>
        <v>2200</v>
      </c>
      <c r="AR155" s="48">
        <f t="shared" si="125"/>
        <v>2200</v>
      </c>
      <c r="AS155" s="48">
        <f t="shared" si="125"/>
        <v>2200</v>
      </c>
      <c r="AT155" s="48">
        <f t="shared" si="125"/>
        <v>2200</v>
      </c>
      <c r="AU155" s="48">
        <f t="shared" si="125"/>
        <v>2200</v>
      </c>
      <c r="AV155" s="48">
        <f t="shared" si="125"/>
        <v>2200</v>
      </c>
      <c r="AW155" s="48">
        <f t="shared" si="125"/>
        <v>2200</v>
      </c>
      <c r="AX155" s="48">
        <f t="shared" si="125"/>
        <v>2200</v>
      </c>
    </row>
    <row r="156" spans="1:50" x14ac:dyDescent="0.25">
      <c r="A156" t="str">
        <f t="shared" si="119"/>
        <v>Prodotto 19</v>
      </c>
      <c r="B156" s="46">
        <v>0.22</v>
      </c>
      <c r="C156" s="48">
        <f t="shared" si="121"/>
        <v>2200</v>
      </c>
      <c r="D156" s="48">
        <f t="shared" si="125"/>
        <v>2200</v>
      </c>
      <c r="E156" s="48">
        <f t="shared" si="125"/>
        <v>2200</v>
      </c>
      <c r="F156" s="48">
        <f t="shared" si="125"/>
        <v>2200</v>
      </c>
      <c r="G156" s="48">
        <f t="shared" si="125"/>
        <v>2200</v>
      </c>
      <c r="H156" s="48">
        <f t="shared" si="125"/>
        <v>2200</v>
      </c>
      <c r="I156" s="48">
        <f t="shared" si="125"/>
        <v>2200</v>
      </c>
      <c r="J156" s="48">
        <f t="shared" si="125"/>
        <v>2200</v>
      </c>
      <c r="K156" s="48">
        <f t="shared" si="125"/>
        <v>2200</v>
      </c>
      <c r="L156" s="48">
        <f t="shared" si="125"/>
        <v>2200</v>
      </c>
      <c r="M156" s="48">
        <f t="shared" si="125"/>
        <v>2200</v>
      </c>
      <c r="N156" s="48">
        <f t="shared" si="125"/>
        <v>2200</v>
      </c>
      <c r="O156" s="48">
        <f t="shared" si="125"/>
        <v>2200</v>
      </c>
      <c r="P156" s="48">
        <f t="shared" si="125"/>
        <v>2200</v>
      </c>
      <c r="Q156" s="48">
        <f t="shared" si="125"/>
        <v>2200</v>
      </c>
      <c r="R156" s="48">
        <f t="shared" si="125"/>
        <v>2200</v>
      </c>
      <c r="S156" s="48">
        <f t="shared" si="125"/>
        <v>2200</v>
      </c>
      <c r="T156" s="48">
        <f t="shared" si="125"/>
        <v>2200</v>
      </c>
      <c r="U156" s="48">
        <f t="shared" si="125"/>
        <v>2200</v>
      </c>
      <c r="V156" s="48">
        <f t="shared" si="125"/>
        <v>2200</v>
      </c>
      <c r="W156" s="48">
        <f t="shared" si="125"/>
        <v>2200</v>
      </c>
      <c r="X156" s="48">
        <f t="shared" si="125"/>
        <v>2200</v>
      </c>
      <c r="Y156" s="48">
        <f t="shared" si="125"/>
        <v>2200</v>
      </c>
      <c r="Z156" s="48">
        <f t="shared" si="125"/>
        <v>2200</v>
      </c>
      <c r="AA156" s="48">
        <f t="shared" si="125"/>
        <v>2200</v>
      </c>
      <c r="AB156" s="48">
        <f t="shared" si="125"/>
        <v>2200</v>
      </c>
      <c r="AC156" s="48">
        <f t="shared" si="125"/>
        <v>2200</v>
      </c>
      <c r="AD156" s="48">
        <f t="shared" si="125"/>
        <v>2200</v>
      </c>
      <c r="AE156" s="48">
        <f t="shared" si="125"/>
        <v>2200</v>
      </c>
      <c r="AF156" s="48">
        <f t="shared" si="125"/>
        <v>2200</v>
      </c>
      <c r="AG156" s="48">
        <f t="shared" si="125"/>
        <v>2200</v>
      </c>
      <c r="AH156" s="48">
        <f t="shared" si="125"/>
        <v>2200</v>
      </c>
      <c r="AI156" s="48">
        <f t="shared" si="125"/>
        <v>2200</v>
      </c>
      <c r="AJ156" s="48">
        <f t="shared" si="125"/>
        <v>2200</v>
      </c>
      <c r="AK156" s="48">
        <f t="shared" si="125"/>
        <v>2200</v>
      </c>
      <c r="AL156" s="48">
        <f t="shared" si="125"/>
        <v>2200</v>
      </c>
      <c r="AM156" s="48">
        <f t="shared" si="125"/>
        <v>2200</v>
      </c>
      <c r="AN156" s="48">
        <f t="shared" si="125"/>
        <v>2200</v>
      </c>
      <c r="AO156" s="48">
        <f t="shared" si="125"/>
        <v>2200</v>
      </c>
      <c r="AP156" s="48">
        <f t="shared" si="125"/>
        <v>2200</v>
      </c>
      <c r="AQ156" s="48">
        <f t="shared" si="125"/>
        <v>2200</v>
      </c>
      <c r="AR156" s="48">
        <f t="shared" si="125"/>
        <v>2200</v>
      </c>
      <c r="AS156" s="48">
        <f t="shared" si="125"/>
        <v>2200</v>
      </c>
      <c r="AT156" s="48">
        <f t="shared" si="125"/>
        <v>2200</v>
      </c>
      <c r="AU156" s="48">
        <f t="shared" si="125"/>
        <v>2200</v>
      </c>
      <c r="AV156" s="48">
        <f t="shared" si="125"/>
        <v>2200</v>
      </c>
      <c r="AW156" s="48">
        <f t="shared" si="125"/>
        <v>2200</v>
      </c>
      <c r="AX156" s="48">
        <f t="shared" si="125"/>
        <v>2200</v>
      </c>
    </row>
    <row r="157" spans="1:50" x14ac:dyDescent="0.25">
      <c r="A157" t="str">
        <f t="shared" si="119"/>
        <v>Prodotto 20</v>
      </c>
      <c r="B157" s="46">
        <v>0.22</v>
      </c>
      <c r="C157" s="48">
        <f t="shared" si="121"/>
        <v>2200</v>
      </c>
      <c r="D157" s="48">
        <f t="shared" si="125"/>
        <v>2200</v>
      </c>
      <c r="E157" s="48">
        <f t="shared" si="125"/>
        <v>2200</v>
      </c>
      <c r="F157" s="48">
        <f t="shared" si="125"/>
        <v>2200</v>
      </c>
      <c r="G157" s="48">
        <f t="shared" si="125"/>
        <v>2200</v>
      </c>
      <c r="H157" s="48">
        <f t="shared" si="125"/>
        <v>2200</v>
      </c>
      <c r="I157" s="48">
        <f t="shared" si="125"/>
        <v>2200</v>
      </c>
      <c r="J157" s="48">
        <f t="shared" si="125"/>
        <v>2200</v>
      </c>
      <c r="K157" s="48">
        <f t="shared" si="125"/>
        <v>2200</v>
      </c>
      <c r="L157" s="48">
        <f t="shared" si="125"/>
        <v>2200</v>
      </c>
      <c r="M157" s="48">
        <f t="shared" si="125"/>
        <v>2200</v>
      </c>
      <c r="N157" s="48">
        <f t="shared" si="125"/>
        <v>2200</v>
      </c>
      <c r="O157" s="48">
        <f t="shared" si="125"/>
        <v>2200</v>
      </c>
      <c r="P157" s="48">
        <f t="shared" si="125"/>
        <v>2200</v>
      </c>
      <c r="Q157" s="48">
        <f t="shared" si="125"/>
        <v>2200</v>
      </c>
      <c r="R157" s="48">
        <f t="shared" si="125"/>
        <v>2200</v>
      </c>
      <c r="S157" s="48">
        <f t="shared" si="125"/>
        <v>2200</v>
      </c>
      <c r="T157" s="48">
        <f t="shared" si="125"/>
        <v>2200</v>
      </c>
      <c r="U157" s="48">
        <f t="shared" si="125"/>
        <v>2200</v>
      </c>
      <c r="V157" s="48">
        <f t="shared" si="125"/>
        <v>2200</v>
      </c>
      <c r="W157" s="48">
        <f t="shared" si="125"/>
        <v>2200</v>
      </c>
      <c r="X157" s="48">
        <f t="shared" si="125"/>
        <v>2200</v>
      </c>
      <c r="Y157" s="48">
        <f t="shared" si="125"/>
        <v>2200</v>
      </c>
      <c r="Z157" s="48">
        <f t="shared" si="125"/>
        <v>2200</v>
      </c>
      <c r="AA157" s="48">
        <f t="shared" si="125"/>
        <v>2200</v>
      </c>
      <c r="AB157" s="48">
        <f t="shared" si="125"/>
        <v>2200</v>
      </c>
      <c r="AC157" s="48">
        <f t="shared" si="125"/>
        <v>2200</v>
      </c>
      <c r="AD157" s="48">
        <f t="shared" si="125"/>
        <v>2200</v>
      </c>
      <c r="AE157" s="48">
        <f t="shared" si="125"/>
        <v>2200</v>
      </c>
      <c r="AF157" s="48">
        <f t="shared" si="125"/>
        <v>2200</v>
      </c>
      <c r="AG157" s="48">
        <f t="shared" si="125"/>
        <v>2200</v>
      </c>
      <c r="AH157" s="48">
        <f t="shared" si="125"/>
        <v>2200</v>
      </c>
      <c r="AI157" s="48">
        <f t="shared" si="125"/>
        <v>2200</v>
      </c>
      <c r="AJ157" s="48">
        <f t="shared" si="125"/>
        <v>2200</v>
      </c>
      <c r="AK157" s="48">
        <f t="shared" si="125"/>
        <v>2200</v>
      </c>
      <c r="AL157" s="48">
        <f t="shared" si="125"/>
        <v>2200</v>
      </c>
      <c r="AM157" s="48">
        <f t="shared" si="125"/>
        <v>2200</v>
      </c>
      <c r="AN157" s="48">
        <f t="shared" si="125"/>
        <v>2200</v>
      </c>
      <c r="AO157" s="48">
        <f t="shared" si="125"/>
        <v>2200</v>
      </c>
      <c r="AP157" s="48">
        <f t="shared" si="125"/>
        <v>2200</v>
      </c>
      <c r="AQ157" s="48">
        <f t="shared" si="125"/>
        <v>2200</v>
      </c>
      <c r="AR157" s="48">
        <f t="shared" si="125"/>
        <v>2200</v>
      </c>
      <c r="AS157" s="48">
        <f t="shared" si="125"/>
        <v>2200</v>
      </c>
      <c r="AT157" s="48">
        <f t="shared" si="125"/>
        <v>2200</v>
      </c>
      <c r="AU157" s="48">
        <f t="shared" si="125"/>
        <v>2200</v>
      </c>
      <c r="AV157" s="48">
        <f t="shared" si="125"/>
        <v>2200</v>
      </c>
      <c r="AW157" s="48">
        <f t="shared" si="125"/>
        <v>2200</v>
      </c>
      <c r="AX157" s="48">
        <f t="shared" si="125"/>
        <v>2200</v>
      </c>
    </row>
    <row r="158" spans="1:50" x14ac:dyDescent="0.25">
      <c r="A158" s="33" t="s">
        <v>217</v>
      </c>
      <c r="B158" s="33"/>
      <c r="C158" s="34">
        <f>SUM(C138:C157)</f>
        <v>44000</v>
      </c>
      <c r="D158" s="34">
        <f>SUM(D138:D157)</f>
        <v>46200</v>
      </c>
      <c r="E158" s="34">
        <f t="shared" ref="E158:AX158" si="126">SUM(E138:E157)</f>
        <v>44000</v>
      </c>
      <c r="F158" s="34">
        <f t="shared" si="126"/>
        <v>52800</v>
      </c>
      <c r="G158" s="34">
        <f t="shared" si="126"/>
        <v>44000</v>
      </c>
      <c r="H158" s="34">
        <f t="shared" si="126"/>
        <v>44000</v>
      </c>
      <c r="I158" s="34">
        <f t="shared" si="126"/>
        <v>44000</v>
      </c>
      <c r="J158" s="34">
        <f t="shared" si="126"/>
        <v>44000</v>
      </c>
      <c r="K158" s="34">
        <f t="shared" si="126"/>
        <v>44000</v>
      </c>
      <c r="L158" s="34">
        <f t="shared" si="126"/>
        <v>44000</v>
      </c>
      <c r="M158" s="34">
        <f t="shared" si="126"/>
        <v>44000</v>
      </c>
      <c r="N158" s="34">
        <f t="shared" si="126"/>
        <v>44000</v>
      </c>
      <c r="O158" s="34">
        <f t="shared" si="126"/>
        <v>44000</v>
      </c>
      <c r="P158" s="34">
        <f t="shared" si="126"/>
        <v>44000</v>
      </c>
      <c r="Q158" s="34">
        <f t="shared" si="126"/>
        <v>44000</v>
      </c>
      <c r="R158" s="34">
        <f t="shared" si="126"/>
        <v>44000</v>
      </c>
      <c r="S158" s="34">
        <f t="shared" si="126"/>
        <v>44000</v>
      </c>
      <c r="T158" s="34">
        <f t="shared" si="126"/>
        <v>44000</v>
      </c>
      <c r="U158" s="34">
        <f t="shared" si="126"/>
        <v>44000</v>
      </c>
      <c r="V158" s="34">
        <f t="shared" si="126"/>
        <v>44000</v>
      </c>
      <c r="W158" s="34">
        <f t="shared" si="126"/>
        <v>44000</v>
      </c>
      <c r="X158" s="34">
        <f t="shared" si="126"/>
        <v>44000</v>
      </c>
      <c r="Y158" s="34">
        <f t="shared" si="126"/>
        <v>44000</v>
      </c>
      <c r="Z158" s="34">
        <f t="shared" si="126"/>
        <v>44000</v>
      </c>
      <c r="AA158" s="34">
        <f t="shared" si="126"/>
        <v>44000</v>
      </c>
      <c r="AB158" s="34">
        <f t="shared" si="126"/>
        <v>44000</v>
      </c>
      <c r="AC158" s="34">
        <f t="shared" si="126"/>
        <v>44000</v>
      </c>
      <c r="AD158" s="34">
        <f t="shared" si="126"/>
        <v>44000</v>
      </c>
      <c r="AE158" s="34">
        <f t="shared" si="126"/>
        <v>44000</v>
      </c>
      <c r="AF158" s="34">
        <f t="shared" si="126"/>
        <v>44000</v>
      </c>
      <c r="AG158" s="34">
        <f t="shared" si="126"/>
        <v>44000</v>
      </c>
      <c r="AH158" s="34">
        <f t="shared" si="126"/>
        <v>44000</v>
      </c>
      <c r="AI158" s="34">
        <f t="shared" si="126"/>
        <v>44000</v>
      </c>
      <c r="AJ158" s="34">
        <f t="shared" si="126"/>
        <v>44000</v>
      </c>
      <c r="AK158" s="34">
        <f t="shared" si="126"/>
        <v>44000</v>
      </c>
      <c r="AL158" s="34">
        <f t="shared" si="126"/>
        <v>44000</v>
      </c>
      <c r="AM158" s="34">
        <f t="shared" si="126"/>
        <v>44000</v>
      </c>
      <c r="AN158" s="34">
        <f t="shared" si="126"/>
        <v>44000</v>
      </c>
      <c r="AO158" s="34">
        <f t="shared" si="126"/>
        <v>44000</v>
      </c>
      <c r="AP158" s="34">
        <f t="shared" si="126"/>
        <v>44000</v>
      </c>
      <c r="AQ158" s="34">
        <f t="shared" si="126"/>
        <v>44000</v>
      </c>
      <c r="AR158" s="34">
        <f t="shared" si="126"/>
        <v>44000</v>
      </c>
      <c r="AS158" s="34">
        <f t="shared" si="126"/>
        <v>44000</v>
      </c>
      <c r="AT158" s="34">
        <f t="shared" si="126"/>
        <v>44000</v>
      </c>
      <c r="AU158" s="34">
        <f t="shared" si="126"/>
        <v>44000</v>
      </c>
      <c r="AV158" s="34">
        <f t="shared" si="126"/>
        <v>44000</v>
      </c>
      <c r="AW158" s="34">
        <f t="shared" si="126"/>
        <v>44000</v>
      </c>
      <c r="AX158" s="34">
        <f t="shared" si="126"/>
        <v>44000</v>
      </c>
    </row>
    <row r="160" spans="1:50" x14ac:dyDescent="0.25">
      <c r="A160" s="28" t="s">
        <v>243</v>
      </c>
      <c r="B160" s="28" t="s">
        <v>219</v>
      </c>
      <c r="C160" s="39">
        <f>+C3</f>
        <v>42005</v>
      </c>
      <c r="D160" s="39">
        <f t="shared" ref="D160:AX160" si="127">+D3</f>
        <v>42036</v>
      </c>
      <c r="E160" s="39">
        <f t="shared" si="127"/>
        <v>42064</v>
      </c>
      <c r="F160" s="39">
        <f t="shared" si="127"/>
        <v>42095</v>
      </c>
      <c r="G160" s="39">
        <f t="shared" si="127"/>
        <v>42125</v>
      </c>
      <c r="H160" s="39">
        <f t="shared" si="127"/>
        <v>42156</v>
      </c>
      <c r="I160" s="39">
        <f t="shared" si="127"/>
        <v>42186</v>
      </c>
      <c r="J160" s="39">
        <f t="shared" si="127"/>
        <v>42217</v>
      </c>
      <c r="K160" s="39">
        <f t="shared" si="127"/>
        <v>42248</v>
      </c>
      <c r="L160" s="39">
        <f t="shared" si="127"/>
        <v>42278</v>
      </c>
      <c r="M160" s="39">
        <f t="shared" si="127"/>
        <v>42309</v>
      </c>
      <c r="N160" s="39">
        <f t="shared" si="127"/>
        <v>42339</v>
      </c>
      <c r="O160" s="39">
        <f t="shared" si="127"/>
        <v>42370</v>
      </c>
      <c r="P160" s="39">
        <f t="shared" si="127"/>
        <v>42401</v>
      </c>
      <c r="Q160" s="39">
        <f t="shared" si="127"/>
        <v>42430</v>
      </c>
      <c r="R160" s="39">
        <f t="shared" si="127"/>
        <v>42461</v>
      </c>
      <c r="S160" s="39">
        <f t="shared" si="127"/>
        <v>42491</v>
      </c>
      <c r="T160" s="39">
        <f t="shared" si="127"/>
        <v>42522</v>
      </c>
      <c r="U160" s="39">
        <f t="shared" si="127"/>
        <v>42552</v>
      </c>
      <c r="V160" s="39">
        <f t="shared" si="127"/>
        <v>42583</v>
      </c>
      <c r="W160" s="39">
        <f t="shared" si="127"/>
        <v>42614</v>
      </c>
      <c r="X160" s="39">
        <f t="shared" si="127"/>
        <v>42644</v>
      </c>
      <c r="Y160" s="39">
        <f t="shared" si="127"/>
        <v>42675</v>
      </c>
      <c r="Z160" s="39">
        <f t="shared" si="127"/>
        <v>42705</v>
      </c>
      <c r="AA160" s="39">
        <f t="shared" si="127"/>
        <v>42736</v>
      </c>
      <c r="AB160" s="39">
        <f t="shared" si="127"/>
        <v>42767</v>
      </c>
      <c r="AC160" s="39">
        <f t="shared" si="127"/>
        <v>42795</v>
      </c>
      <c r="AD160" s="39">
        <f t="shared" si="127"/>
        <v>42826</v>
      </c>
      <c r="AE160" s="39">
        <f t="shared" si="127"/>
        <v>42856</v>
      </c>
      <c r="AF160" s="39">
        <f t="shared" si="127"/>
        <v>42887</v>
      </c>
      <c r="AG160" s="39">
        <f t="shared" si="127"/>
        <v>42917</v>
      </c>
      <c r="AH160" s="39">
        <f t="shared" si="127"/>
        <v>42948</v>
      </c>
      <c r="AI160" s="39">
        <f t="shared" si="127"/>
        <v>42979</v>
      </c>
      <c r="AJ160" s="39">
        <f t="shared" si="127"/>
        <v>43009</v>
      </c>
      <c r="AK160" s="39">
        <f t="shared" si="127"/>
        <v>43040</v>
      </c>
      <c r="AL160" s="39">
        <f t="shared" si="127"/>
        <v>43070</v>
      </c>
      <c r="AM160" s="39">
        <f t="shared" si="127"/>
        <v>43101</v>
      </c>
      <c r="AN160" s="39">
        <f t="shared" si="127"/>
        <v>43132</v>
      </c>
      <c r="AO160" s="39">
        <f t="shared" si="127"/>
        <v>43160</v>
      </c>
      <c r="AP160" s="39">
        <f t="shared" si="127"/>
        <v>43191</v>
      </c>
      <c r="AQ160" s="39">
        <f t="shared" si="127"/>
        <v>43221</v>
      </c>
      <c r="AR160" s="39">
        <f t="shared" si="127"/>
        <v>43252</v>
      </c>
      <c r="AS160" s="39">
        <f t="shared" si="127"/>
        <v>43282</v>
      </c>
      <c r="AT160" s="39">
        <f t="shared" si="127"/>
        <v>43313</v>
      </c>
      <c r="AU160" s="39">
        <f t="shared" si="127"/>
        <v>43344</v>
      </c>
      <c r="AV160" s="39">
        <f t="shared" si="127"/>
        <v>43374</v>
      </c>
      <c r="AW160" s="39">
        <f t="shared" si="127"/>
        <v>43405</v>
      </c>
      <c r="AX160" s="39">
        <f t="shared" si="127"/>
        <v>43435</v>
      </c>
    </row>
    <row r="161" spans="1:50" x14ac:dyDescent="0.25">
      <c r="A161" t="str">
        <f t="shared" ref="A161:A180" si="128">+A4</f>
        <v>Prodotto 1</v>
      </c>
      <c r="B161" s="47">
        <v>30</v>
      </c>
      <c r="C161" s="48">
        <f>+IF($B161=0,0,(C92+C138))</f>
        <v>12200</v>
      </c>
      <c r="D161" s="48">
        <f>+IF($B161=0,0,IF($B161=30,(D92+D138),(SUM(C92:D92)+SUM(C138:D138))))-C161</f>
        <v>0</v>
      </c>
      <c r="E161" s="48">
        <f>+IF($B161=0,0,IF($B161=30,(E92+E138),IF($B161=60,(SUM(D92:E92)+SUM(D138:E138)),(SUM(C92:E92)+SUM(C138:E138)))))-SUM($C161:D161)</f>
        <v>0</v>
      </c>
      <c r="F161" s="48">
        <f>+IF($B161=0,0,IF($B161=30,(F92+F138),IF($B161=60,(SUM(E92:F92)+SUM(E138:F138)),(SUM(D92:F92)+SUM(D138:F138)))))-SUM($C161:E161)</f>
        <v>0</v>
      </c>
      <c r="G161" s="48">
        <f>+IF($B161=0,0,IF($B161=30,(G92+G138),IF($B161=60,(SUM(F92:G92)+SUM(F138:G138)),(SUM(E92:G92)+SUM(E138:G138)))))-SUM($C161:F161)</f>
        <v>0</v>
      </c>
      <c r="H161" s="48">
        <f>+IF($B161=0,0,IF($B161=30,(H92+H138),IF($B161=60,(SUM(G92:H92)+SUM(G138:H138)),(SUM(F92:H92)+SUM(F138:H138)))))-SUM($C161:G161)</f>
        <v>0</v>
      </c>
      <c r="I161" s="48">
        <f>+IF($B161=0,0,IF($B161=30,(I92+I138),IF($B161=60,(SUM(H92:I92)+SUM(H138:I138)),(SUM(G92:I92)+SUM(G138:I138)))))-SUM($C161:H161)</f>
        <v>0</v>
      </c>
      <c r="J161" s="48">
        <f>+IF($B161=0,0,IF($B161=30,(J92+J138),IF($B161=60,(SUM(I92:J92)+SUM(I138:J138)),(SUM(H92:J92)+SUM(H138:J138)))))-SUM($C161:I161)</f>
        <v>0</v>
      </c>
      <c r="K161" s="48">
        <f>+IF($B161=0,0,IF($B161=30,(K92+K138),IF($B161=60,(SUM(J92:K92)+SUM(J138:K138)),(SUM(I92:K92)+SUM(I138:K138)))))-SUM($C161:J161)</f>
        <v>0</v>
      </c>
      <c r="L161" s="48">
        <f>+IF($B161=0,0,IF($B161=30,(L92+L138),IF($B161=60,(SUM(K92:L92)+SUM(K138:L138)),(SUM(J92:L92)+SUM(J138:L138)))))-SUM($C161:K161)</f>
        <v>0</v>
      </c>
      <c r="M161" s="48">
        <f>+IF($B161=0,0,IF($B161=30,(M92+M138),IF($B161=60,(SUM(L92:M92)+SUM(L138:M138)),(SUM(K92:M92)+SUM(K138:M138)))))-SUM($C161:L161)</f>
        <v>0</v>
      </c>
      <c r="N161" s="48">
        <f>+IF($B161=0,0,IF($B161=30,(N92+N138),IF($B161=60,(SUM(M92:N92)+SUM(M138:N138)),(SUM(L92:N92)+SUM(L138:N138)))))-SUM($C161:M161)</f>
        <v>0</v>
      </c>
      <c r="O161" s="48">
        <f>+IF($B161=0,0,IF($B161=30,(O92+O138),IF($B161=60,(SUM(N92:O92)+SUM(N138:O138)),(SUM(M92:O92)+SUM(M138:O138)))))-SUM($C161:N161)</f>
        <v>0</v>
      </c>
      <c r="P161" s="48">
        <f>+IF($B161=0,0,IF($B161=30,(P92+P138),IF($B161=60,(SUM(O92:P92)+SUM(O138:P138)),(SUM(N92:P92)+SUM(N138:P138)))))-SUM($C161:O161)</f>
        <v>0</v>
      </c>
      <c r="Q161" s="48">
        <f>+IF($B161=0,0,IF($B161=30,(Q92+Q138),IF($B161=60,(SUM(P92:Q92)+SUM(P138:Q138)),(SUM(O92:Q92)+SUM(O138:Q138)))))-SUM($C161:P161)</f>
        <v>0</v>
      </c>
      <c r="R161" s="48">
        <f>+IF($B161=0,0,IF($B161=30,(R92+R138),IF($B161=60,(SUM(Q92:R92)+SUM(Q138:R138)),(SUM(P92:R92)+SUM(P138:R138)))))-SUM($C161:Q161)</f>
        <v>0</v>
      </c>
      <c r="S161" s="48">
        <f>+IF($B161=0,0,IF($B161=30,(S92+S138),IF($B161=60,(SUM(R92:S92)+SUM(R138:S138)),(SUM(Q92:S92)+SUM(Q138:S138)))))-SUM($C161:R161)</f>
        <v>0</v>
      </c>
      <c r="T161" s="48">
        <f>+IF($B161=0,0,IF($B161=30,(T92+T138),IF($B161=60,(SUM(S92:T92)+SUM(S138:T138)),(SUM(R92:T92)+SUM(R138:T138)))))-SUM($C161:S161)</f>
        <v>0</v>
      </c>
      <c r="U161" s="48">
        <f>+IF($B161=0,0,IF($B161=30,(U92+U138),IF($B161=60,(SUM(T92:U92)+SUM(T138:U138)),(SUM(S92:U92)+SUM(S138:U138)))))-SUM($C161:T161)</f>
        <v>0</v>
      </c>
      <c r="V161" s="48">
        <f>+IF($B161=0,0,IF($B161=30,(V92+V138),IF($B161=60,(SUM(U92:V92)+SUM(U138:V138)),(SUM(T92:V92)+SUM(T138:V138)))))-SUM($C161:U161)</f>
        <v>0</v>
      </c>
      <c r="W161" s="48">
        <f>+IF($B161=0,0,IF($B161=30,(W92+W138),IF($B161=60,(SUM(V92:W92)+SUM(V138:W138)),(SUM(U92:W92)+SUM(U138:W138)))))-SUM($C161:V161)</f>
        <v>0</v>
      </c>
      <c r="X161" s="48">
        <f>+IF($B161=0,0,IF($B161=30,(X92+X138),IF($B161=60,(SUM(W92:X92)+SUM(W138:X138)),(SUM(V92:X92)+SUM(V138:X138)))))-SUM($C161:W161)</f>
        <v>0</v>
      </c>
      <c r="Y161" s="48">
        <f>+IF($B161=0,0,IF($B161=30,(Y92+Y138),IF($B161=60,(SUM(X92:Y92)+SUM(X138:Y138)),(SUM(W92:Y92)+SUM(W138:Y138)))))-SUM($C161:X161)</f>
        <v>0</v>
      </c>
      <c r="Z161" s="48">
        <f>+IF($B161=0,0,IF($B161=30,(Z92+Z138),IF($B161=60,(SUM(Y92:Z92)+SUM(Y138:Z138)),(SUM(X92:Z92)+SUM(X138:Z138)))))-SUM($C161:Y161)</f>
        <v>0</v>
      </c>
      <c r="AA161" s="48">
        <f>+IF($B161=0,0,IF($B161=30,(AA92+AA138),IF($B161=60,(SUM(Z92:AA92)+SUM(Z138:AA138)),(SUM(Y92:AA92)+SUM(Y138:AA138)))))-SUM($C161:Z161)</f>
        <v>0</v>
      </c>
      <c r="AB161" s="48">
        <f>+IF($B161=0,0,IF($B161=30,(AB92+AB138),IF($B161=60,(SUM(AA92:AB92)+SUM(AA138:AB138)),(SUM(Z92:AB92)+SUM(Z138:AB138)))))-SUM($C161:AA161)</f>
        <v>0</v>
      </c>
      <c r="AC161" s="48">
        <f>+IF($B161=0,0,IF($B161=30,(AC92+AC138),IF($B161=60,(SUM(AB92:AC92)+SUM(AB138:AC138)),(SUM(AA92:AC92)+SUM(AA138:AC138)))))-SUM($C161:AB161)</f>
        <v>0</v>
      </c>
      <c r="AD161" s="48">
        <f>+IF($B161=0,0,IF($B161=30,(AD92+AD138),IF($B161=60,(SUM(AC92:AD92)+SUM(AC138:AD138)),(SUM(AB92:AD92)+SUM(AB138:AD138)))))-SUM($C161:AC161)</f>
        <v>0</v>
      </c>
      <c r="AE161" s="48">
        <f>+IF($B161=0,0,IF($B161=30,(AE92+AE138),IF($B161=60,(SUM(AD92:AE92)+SUM(AD138:AE138)),(SUM(AC92:AE92)+SUM(AC138:AE138)))))-SUM($C161:AD161)</f>
        <v>0</v>
      </c>
      <c r="AF161" s="48">
        <f>+IF($B161=0,0,IF($B161=30,(AF92+AF138),IF($B161=60,(SUM(AE92:AF92)+SUM(AE138:AF138)),(SUM(AD92:AF92)+SUM(AD138:AF138)))))-SUM($C161:AE161)</f>
        <v>0</v>
      </c>
      <c r="AG161" s="48">
        <f>+IF($B161=0,0,IF($B161=30,(AG92+AG138),IF($B161=60,(SUM(AF92:AG92)+SUM(AF138:AG138)),(SUM(AE92:AG92)+SUM(AE138:AG138)))))-SUM($C161:AF161)</f>
        <v>0</v>
      </c>
      <c r="AH161" s="48">
        <f>+IF($B161=0,0,IF($B161=30,(AH92+AH138),IF($B161=60,(SUM(AG92:AH92)+SUM(AG138:AH138)),(SUM(AF92:AH92)+SUM(AF138:AH138)))))-SUM($C161:AG161)</f>
        <v>0</v>
      </c>
      <c r="AI161" s="48">
        <f>+IF($B161=0,0,IF($B161=30,(AI92+AI138),IF($B161=60,(SUM(AH92:AI92)+SUM(AH138:AI138)),(SUM(AG92:AI92)+SUM(AG138:AI138)))))-SUM($C161:AH161)</f>
        <v>0</v>
      </c>
      <c r="AJ161" s="48">
        <f>+IF($B161=0,0,IF($B161=30,(AJ92+AJ138),IF($B161=60,(SUM(AI92:AJ92)+SUM(AI138:AJ138)),(SUM(AH92:AJ92)+SUM(AH138:AJ138)))))-SUM($C161:AI161)</f>
        <v>0</v>
      </c>
      <c r="AK161" s="48">
        <f>+IF($B161=0,0,IF($B161=30,(AK92+AK138),IF($B161=60,(SUM(AJ92:AK92)+SUM(AJ138:AK138)),(SUM(AI92:AK92)+SUM(AI138:AK138)))))-SUM($C161:AJ161)</f>
        <v>0</v>
      </c>
      <c r="AL161" s="48">
        <f>+IF($B161=0,0,IF($B161=30,(AL92+AL138),IF($B161=60,(SUM(AK92:AL92)+SUM(AK138:AL138)),(SUM(AJ92:AL92)+SUM(AJ138:AL138)))))-SUM($C161:AK161)</f>
        <v>0</v>
      </c>
      <c r="AM161" s="48">
        <f>+IF($B161=0,0,IF($B161=30,(AM92+AM138),IF($B161=60,(SUM(AL92:AM92)+SUM(AL138:AM138)),(SUM(AK92:AM92)+SUM(AK138:AM138)))))-SUM($C161:AL161)</f>
        <v>0</v>
      </c>
      <c r="AN161" s="48">
        <f>+IF($B161=0,0,IF($B161=30,(AN92+AN138),IF($B161=60,(SUM(AM92:AN92)+SUM(AM138:AN138)),(SUM(AL92:AN92)+SUM(AL138:AN138)))))-SUM($C161:AM161)</f>
        <v>0</v>
      </c>
      <c r="AO161" s="48">
        <f>+IF($B161=0,0,IF($B161=30,(AO92+AO138),IF($B161=60,(SUM(AN92:AO92)+SUM(AN138:AO138)),(SUM(AM92:AO92)+SUM(AM138:AO138)))))-SUM($C161:AN161)</f>
        <v>0</v>
      </c>
      <c r="AP161" s="48">
        <f>+IF($B161=0,0,IF($B161=30,(AP92+AP138),IF($B161=60,(SUM(AO92:AP92)+SUM(AO138:AP138)),(SUM(AN92:AP92)+SUM(AN138:AP138)))))-SUM($C161:AO161)</f>
        <v>0</v>
      </c>
      <c r="AQ161" s="48">
        <f>+IF($B161=0,0,IF($B161=30,(AQ92+AQ138),IF($B161=60,(SUM(AP92:AQ92)+SUM(AP138:AQ138)),(SUM(AO92:AQ92)+SUM(AO138:AQ138)))))-SUM($C161:AP161)</f>
        <v>0</v>
      </c>
      <c r="AR161" s="48">
        <f>+IF($B161=0,0,IF($B161=30,(AR92+AR138),IF($B161=60,(SUM(AQ92:AR92)+SUM(AQ138:AR138)),(SUM(AP92:AR92)+SUM(AP138:AR138)))))-SUM($C161:AQ161)</f>
        <v>0</v>
      </c>
      <c r="AS161" s="48">
        <f>+IF($B161=0,0,IF($B161=30,(AS92+AS138),IF($B161=60,(SUM(AR92:AS92)+SUM(AR138:AS138)),(SUM(AQ92:AS92)+SUM(AQ138:AS138)))))-SUM($C161:AR161)</f>
        <v>0</v>
      </c>
      <c r="AT161" s="48">
        <f>+IF($B161=0,0,IF($B161=30,(AT92+AT138),IF($B161=60,(SUM(AS92:AT92)+SUM(AS138:AT138)),(SUM(AR92:AT92)+SUM(AR138:AT138)))))-SUM($C161:AS161)</f>
        <v>0</v>
      </c>
      <c r="AU161" s="48">
        <f>+IF($B161=0,0,IF($B161=30,(AU92+AU138),IF($B161=60,(SUM(AT92:AU92)+SUM(AT138:AU138)),(SUM(AS92:AU92)+SUM(AS138:AU138)))))-SUM($C161:AT161)</f>
        <v>0</v>
      </c>
      <c r="AV161" s="48">
        <f>+IF($B161=0,0,IF($B161=30,(AV92+AV138),IF($B161=60,(SUM(AU92:AV92)+SUM(AU138:AV138)),(SUM(AT92:AV92)+SUM(AT138:AV138)))))-SUM($C161:AU161)</f>
        <v>0</v>
      </c>
      <c r="AW161" s="48">
        <f>+IF($B161=0,0,IF($B161=30,(AW92+AW138),IF($B161=60,(SUM(AV92:AW92)+SUM(AV138:AW138)),(SUM(AU92:AW92)+SUM(AU138:AW138)))))-SUM($C161:AV161)</f>
        <v>0</v>
      </c>
      <c r="AX161" s="48">
        <f>+IF($B161=0,0,IF($B161=30,(AX92+AX138),IF($B161=60,(SUM(AW92:AX92)+SUM(AW138:AX138)),(SUM(AV92:AX92)+SUM(AV138:AX138)))))-SUM($C161:AW161)</f>
        <v>0</v>
      </c>
    </row>
    <row r="162" spans="1:50" x14ac:dyDescent="0.25">
      <c r="A162" t="str">
        <f t="shared" si="128"/>
        <v>Prodotto 2</v>
      </c>
      <c r="B162" s="47">
        <v>0</v>
      </c>
      <c r="C162" s="48">
        <f t="shared" ref="C162:C180" si="129">+IF($B162=0,0,(C93+C139))</f>
        <v>0</v>
      </c>
      <c r="D162" s="48">
        <f t="shared" ref="D162:D180" si="130">+IF($B162=0,0,IF($B162=30,(D93+D139),(SUM(C93:D93)+SUM(C139:D139))))-C162</f>
        <v>0</v>
      </c>
      <c r="E162" s="48">
        <f>+IF($B162=0,0,IF($B162=30,(E93+E139),IF($B162=60,(SUM(D93:E93)+SUM(D139:E139)),(SUM(C93:E93)+SUM(C139:E139)))))-SUM($C162:D162)</f>
        <v>0</v>
      </c>
      <c r="F162" s="48">
        <f>+IF($B162=0,0,IF($B162=30,(F93+F139),IF($B162=60,(SUM(E93:F93)+SUM(E139:F139)),(SUM(D93:F93)+SUM(D139:F139)))))-SUM($C162:E162)</f>
        <v>0</v>
      </c>
      <c r="G162" s="48">
        <f>+IF($B162=0,0,IF($B162=30,(G93+G139),IF($B162=60,(SUM(F93:G93)+SUM(F139:G139)),(SUM(E93:G93)+SUM(E139:G139)))))-SUM($C162:F162)</f>
        <v>0</v>
      </c>
      <c r="H162" s="48">
        <f>+IF($B162=0,0,IF($B162=30,(H93+H139),IF($B162=60,(SUM(G93:H93)+SUM(G139:H139)),(SUM(F93:H93)+SUM(F139:H139)))))-SUM($C162:G162)</f>
        <v>0</v>
      </c>
      <c r="I162" s="48">
        <f>+IF($B162=0,0,IF($B162=30,(I93+I139),IF($B162=60,(SUM(H93:I93)+SUM(H139:I139)),(SUM(G93:I93)+SUM(G139:I139)))))-SUM($C162:H162)</f>
        <v>0</v>
      </c>
      <c r="J162" s="48">
        <f>+IF($B162=0,0,IF($B162=30,(J93+J139),IF($B162=60,(SUM(I93:J93)+SUM(I139:J139)),(SUM(H93:J93)+SUM(H139:J139)))))-SUM($C162:I162)</f>
        <v>0</v>
      </c>
      <c r="K162" s="48">
        <f>+IF($B162=0,0,IF($B162=30,(K93+K139),IF($B162=60,(SUM(J93:K93)+SUM(J139:K139)),(SUM(I93:K93)+SUM(I139:K139)))))-SUM($C162:J162)</f>
        <v>0</v>
      </c>
      <c r="L162" s="48">
        <f>+IF($B162=0,0,IF($B162=30,(L93+L139),IF($B162=60,(SUM(K93:L93)+SUM(K139:L139)),(SUM(J93:L93)+SUM(J139:L139)))))-SUM($C162:K162)</f>
        <v>0</v>
      </c>
      <c r="M162" s="48">
        <f>+IF($B162=0,0,IF($B162=30,(M93+M139),IF($B162=60,(SUM(L93:M93)+SUM(L139:M139)),(SUM(K93:M93)+SUM(K139:M139)))))-SUM($C162:L162)</f>
        <v>0</v>
      </c>
      <c r="N162" s="48">
        <f>+IF($B162=0,0,IF($B162=30,(N93+N139),IF($B162=60,(SUM(M93:N93)+SUM(M139:N139)),(SUM(L93:N93)+SUM(L139:N139)))))-SUM($C162:M162)</f>
        <v>0</v>
      </c>
      <c r="O162" s="48">
        <f>+IF($B162=0,0,IF($B162=30,(O93+O139),IF($B162=60,(SUM(N93:O93)+SUM(N139:O139)),(SUM(M93:O93)+SUM(M139:O139)))))-SUM($C162:N162)</f>
        <v>0</v>
      </c>
      <c r="P162" s="48">
        <f>+IF($B162=0,0,IF($B162=30,(P93+P139),IF($B162=60,(SUM(O93:P93)+SUM(O139:P139)),(SUM(N93:P93)+SUM(N139:P139)))))-SUM($C162:O162)</f>
        <v>0</v>
      </c>
      <c r="Q162" s="48">
        <f>+IF($B162=0,0,IF($B162=30,(Q93+Q139),IF($B162=60,(SUM(P93:Q93)+SUM(P139:Q139)),(SUM(O93:Q93)+SUM(O139:Q139)))))-SUM($C162:P162)</f>
        <v>0</v>
      </c>
      <c r="R162" s="48">
        <f>+IF($B162=0,0,IF($B162=30,(R93+R139),IF($B162=60,(SUM(Q93:R93)+SUM(Q139:R139)),(SUM(P93:R93)+SUM(P139:R139)))))-SUM($C162:Q162)</f>
        <v>0</v>
      </c>
      <c r="S162" s="48">
        <f>+IF($B162=0,0,IF($B162=30,(S93+S139),IF($B162=60,(SUM(R93:S93)+SUM(R139:S139)),(SUM(Q93:S93)+SUM(Q139:S139)))))-SUM($C162:R162)</f>
        <v>0</v>
      </c>
      <c r="T162" s="48">
        <f>+IF($B162=0,0,IF($B162=30,(T93+T139),IF($B162=60,(SUM(S93:T93)+SUM(S139:T139)),(SUM(R93:T93)+SUM(R139:T139)))))-SUM($C162:S162)</f>
        <v>0</v>
      </c>
      <c r="U162" s="48">
        <f>+IF($B162=0,0,IF($B162=30,(U93+U139),IF($B162=60,(SUM(T93:U93)+SUM(T139:U139)),(SUM(S93:U93)+SUM(S139:U139)))))-SUM($C162:T162)</f>
        <v>0</v>
      </c>
      <c r="V162" s="48">
        <f>+IF($B162=0,0,IF($B162=30,(V93+V139),IF($B162=60,(SUM(U93:V93)+SUM(U139:V139)),(SUM(T93:V93)+SUM(T139:V139)))))-SUM($C162:U162)</f>
        <v>0</v>
      </c>
      <c r="W162" s="48">
        <f>+IF($B162=0,0,IF($B162=30,(W93+W139),IF($B162=60,(SUM(V93:W93)+SUM(V139:W139)),(SUM(U93:W93)+SUM(U139:W139)))))-SUM($C162:V162)</f>
        <v>0</v>
      </c>
      <c r="X162" s="48">
        <f>+IF($B162=0,0,IF($B162=30,(X93+X139),IF($B162=60,(SUM(W93:X93)+SUM(W139:X139)),(SUM(V93:X93)+SUM(V139:X139)))))-SUM($C162:W162)</f>
        <v>0</v>
      </c>
      <c r="Y162" s="48">
        <f>+IF($B162=0,0,IF($B162=30,(Y93+Y139),IF($B162=60,(SUM(X93:Y93)+SUM(X139:Y139)),(SUM(W93:Y93)+SUM(W139:Y139)))))-SUM($C162:X162)</f>
        <v>0</v>
      </c>
      <c r="Z162" s="48">
        <f>+IF($B162=0,0,IF($B162=30,(Z93+Z139),IF($B162=60,(SUM(Y93:Z93)+SUM(Y139:Z139)),(SUM(X93:Z93)+SUM(X139:Z139)))))-SUM($C162:Y162)</f>
        <v>0</v>
      </c>
      <c r="AA162" s="48">
        <f>+IF($B162=0,0,IF($B162=30,(AA93+AA139),IF($B162=60,(SUM(Z93:AA93)+SUM(Z139:AA139)),(SUM(Y93:AA93)+SUM(Y139:AA139)))))-SUM($C162:Z162)</f>
        <v>0</v>
      </c>
      <c r="AB162" s="48">
        <f>+IF($B162=0,0,IF($B162=30,(AB93+AB139),IF($B162=60,(SUM(AA93:AB93)+SUM(AA139:AB139)),(SUM(Z93:AB93)+SUM(Z139:AB139)))))-SUM($C162:AA162)</f>
        <v>0</v>
      </c>
      <c r="AC162" s="48">
        <f>+IF($B162=0,0,IF($B162=30,(AC93+AC139),IF($B162=60,(SUM(AB93:AC93)+SUM(AB139:AC139)),(SUM(AA93:AC93)+SUM(AA139:AC139)))))-SUM($C162:AB162)</f>
        <v>0</v>
      </c>
      <c r="AD162" s="48">
        <f>+IF($B162=0,0,IF($B162=30,(AD93+AD139),IF($B162=60,(SUM(AC93:AD93)+SUM(AC139:AD139)),(SUM(AB93:AD93)+SUM(AB139:AD139)))))-SUM($C162:AC162)</f>
        <v>0</v>
      </c>
      <c r="AE162" s="48">
        <f>+IF($B162=0,0,IF($B162=30,(AE93+AE139),IF($B162=60,(SUM(AD93:AE93)+SUM(AD139:AE139)),(SUM(AC93:AE93)+SUM(AC139:AE139)))))-SUM($C162:AD162)</f>
        <v>0</v>
      </c>
      <c r="AF162" s="48">
        <f>+IF($B162=0,0,IF($B162=30,(AF93+AF139),IF($B162=60,(SUM(AE93:AF93)+SUM(AE139:AF139)),(SUM(AD93:AF93)+SUM(AD139:AF139)))))-SUM($C162:AE162)</f>
        <v>0</v>
      </c>
      <c r="AG162" s="48">
        <f>+IF($B162=0,0,IF($B162=30,(AG93+AG139),IF($B162=60,(SUM(AF93:AG93)+SUM(AF139:AG139)),(SUM(AE93:AG93)+SUM(AE139:AG139)))))-SUM($C162:AF162)</f>
        <v>0</v>
      </c>
      <c r="AH162" s="48">
        <f>+IF($B162=0,0,IF($B162=30,(AH93+AH139),IF($B162=60,(SUM(AG93:AH93)+SUM(AG139:AH139)),(SUM(AF93:AH93)+SUM(AF139:AH139)))))-SUM($C162:AG162)</f>
        <v>0</v>
      </c>
      <c r="AI162" s="48">
        <f>+IF($B162=0,0,IF($B162=30,(AI93+AI139),IF($B162=60,(SUM(AH93:AI93)+SUM(AH139:AI139)),(SUM(AG93:AI93)+SUM(AG139:AI139)))))-SUM($C162:AH162)</f>
        <v>0</v>
      </c>
      <c r="AJ162" s="48">
        <f>+IF($B162=0,0,IF($B162=30,(AJ93+AJ139),IF($B162=60,(SUM(AI93:AJ93)+SUM(AI139:AJ139)),(SUM(AH93:AJ93)+SUM(AH139:AJ139)))))-SUM($C162:AI162)</f>
        <v>0</v>
      </c>
      <c r="AK162" s="48">
        <f>+IF($B162=0,0,IF($B162=30,(AK93+AK139),IF($B162=60,(SUM(AJ93:AK93)+SUM(AJ139:AK139)),(SUM(AI93:AK93)+SUM(AI139:AK139)))))-SUM($C162:AJ162)</f>
        <v>0</v>
      </c>
      <c r="AL162" s="48">
        <f>+IF($B162=0,0,IF($B162=30,(AL93+AL139),IF($B162=60,(SUM(AK93:AL93)+SUM(AK139:AL139)),(SUM(AJ93:AL93)+SUM(AJ139:AL139)))))-SUM($C162:AK162)</f>
        <v>0</v>
      </c>
      <c r="AM162" s="48">
        <f>+IF($B162=0,0,IF($B162=30,(AM93+AM139),IF($B162=60,(SUM(AL93:AM93)+SUM(AL139:AM139)),(SUM(AK93:AM93)+SUM(AK139:AM139)))))-SUM($C162:AL162)</f>
        <v>0</v>
      </c>
      <c r="AN162" s="48">
        <f>+IF($B162=0,0,IF($B162=30,(AN93+AN139),IF($B162=60,(SUM(AM93:AN93)+SUM(AM139:AN139)),(SUM(AL93:AN93)+SUM(AL139:AN139)))))-SUM($C162:AM162)</f>
        <v>0</v>
      </c>
      <c r="AO162" s="48">
        <f>+IF($B162=0,0,IF($B162=30,(AO93+AO139),IF($B162=60,(SUM(AN93:AO93)+SUM(AN139:AO139)),(SUM(AM93:AO93)+SUM(AM139:AO139)))))-SUM($C162:AN162)</f>
        <v>0</v>
      </c>
      <c r="AP162" s="48">
        <f>+IF($B162=0,0,IF($B162=30,(AP93+AP139),IF($B162=60,(SUM(AO93:AP93)+SUM(AO139:AP139)),(SUM(AN93:AP93)+SUM(AN139:AP139)))))-SUM($C162:AO162)</f>
        <v>0</v>
      </c>
      <c r="AQ162" s="48">
        <f>+IF($B162=0,0,IF($B162=30,(AQ93+AQ139),IF($B162=60,(SUM(AP93:AQ93)+SUM(AP139:AQ139)),(SUM(AO93:AQ93)+SUM(AO139:AQ139)))))-SUM($C162:AP162)</f>
        <v>0</v>
      </c>
      <c r="AR162" s="48">
        <f>+IF($B162=0,0,IF($B162=30,(AR93+AR139),IF($B162=60,(SUM(AQ93:AR93)+SUM(AQ139:AR139)),(SUM(AP93:AR93)+SUM(AP139:AR139)))))-SUM($C162:AQ162)</f>
        <v>0</v>
      </c>
      <c r="AS162" s="48">
        <f>+IF($B162=0,0,IF($B162=30,(AS93+AS139),IF($B162=60,(SUM(AR93:AS93)+SUM(AR139:AS139)),(SUM(AQ93:AS93)+SUM(AQ139:AS139)))))-SUM($C162:AR162)</f>
        <v>0</v>
      </c>
      <c r="AT162" s="48">
        <f>+IF($B162=0,0,IF($B162=30,(AT93+AT139),IF($B162=60,(SUM(AS93:AT93)+SUM(AS139:AT139)),(SUM(AR93:AT93)+SUM(AR139:AT139)))))-SUM($C162:AS162)</f>
        <v>0</v>
      </c>
      <c r="AU162" s="48">
        <f>+IF($B162=0,0,IF($B162=30,(AU93+AU139),IF($B162=60,(SUM(AT93:AU93)+SUM(AT139:AU139)),(SUM(AS93:AU93)+SUM(AS139:AU139)))))-SUM($C162:AT162)</f>
        <v>0</v>
      </c>
      <c r="AV162" s="48">
        <f>+IF($B162=0,0,IF($B162=30,(AV93+AV139),IF($B162=60,(SUM(AU93:AV93)+SUM(AU139:AV139)),(SUM(AT93:AV93)+SUM(AT139:AV139)))))-SUM($C162:AU162)</f>
        <v>0</v>
      </c>
      <c r="AW162" s="48">
        <f>+IF($B162=0,0,IF($B162=30,(AW93+AW139),IF($B162=60,(SUM(AV93:AW93)+SUM(AV139:AW139)),(SUM(AU93:AW93)+SUM(AU139:AW139)))))-SUM($C162:AV162)</f>
        <v>0</v>
      </c>
      <c r="AX162" s="48">
        <f>+IF($B162=0,0,IF($B162=30,(AX93+AX139),IF($B162=60,(SUM(AW93:AX93)+SUM(AW139:AX139)),(SUM(AV93:AX93)+SUM(AV139:AX139)))))-SUM($C162:AW162)</f>
        <v>0</v>
      </c>
    </row>
    <row r="163" spans="1:50" x14ac:dyDescent="0.25">
      <c r="A163" t="str">
        <f t="shared" si="128"/>
        <v>Prodotto 3</v>
      </c>
      <c r="B163" s="47">
        <v>0</v>
      </c>
      <c r="C163" s="48">
        <f t="shared" si="129"/>
        <v>0</v>
      </c>
      <c r="D163" s="48">
        <f t="shared" si="130"/>
        <v>0</v>
      </c>
      <c r="E163" s="48">
        <f>+IF($B163=0,0,IF($B163=30,(E94+E140),IF($B163=60,(SUM(D94:E94)+SUM(D140:E140)),(SUM(C94:E94)+SUM(C140:E140)))))-SUM($C163:D163)</f>
        <v>0</v>
      </c>
      <c r="F163" s="48">
        <f>+IF($B163=0,0,IF($B163=30,(F94+F140),IF($B163=60,(SUM(E94:F94)+SUM(E140:F140)),(SUM(D94:F94)+SUM(D140:F140)))))-SUM($C163:E163)</f>
        <v>0</v>
      </c>
      <c r="G163" s="48">
        <f>+IF($B163=0,0,IF($B163=30,(G94+G140),IF($B163=60,(SUM(F94:G94)+SUM(F140:G140)),(SUM(E94:G94)+SUM(E140:G140)))))-SUM($C163:F163)</f>
        <v>0</v>
      </c>
      <c r="H163" s="48">
        <f>+IF($B163=0,0,IF($B163=30,(H94+H140),IF($B163=60,(SUM(G94:H94)+SUM(G140:H140)),(SUM(F94:H94)+SUM(F140:H140)))))-SUM($C163:G163)</f>
        <v>0</v>
      </c>
      <c r="I163" s="48">
        <f>+IF($B163=0,0,IF($B163=30,(I94+I140),IF($B163=60,(SUM(H94:I94)+SUM(H140:I140)),(SUM(G94:I94)+SUM(G140:I140)))))-SUM($C163:H163)</f>
        <v>0</v>
      </c>
      <c r="J163" s="48">
        <f>+IF($B163=0,0,IF($B163=30,(J94+J140),IF($B163=60,(SUM(I94:J94)+SUM(I140:J140)),(SUM(H94:J94)+SUM(H140:J140)))))-SUM($C163:I163)</f>
        <v>0</v>
      </c>
      <c r="K163" s="48">
        <f>+IF($B163=0,0,IF($B163=30,(K94+K140),IF($B163=60,(SUM(J94:K94)+SUM(J140:K140)),(SUM(I94:K94)+SUM(I140:K140)))))-SUM($C163:J163)</f>
        <v>0</v>
      </c>
      <c r="L163" s="48">
        <f>+IF($B163=0,0,IF($B163=30,(L94+L140),IF($B163=60,(SUM(K94:L94)+SUM(K140:L140)),(SUM(J94:L94)+SUM(J140:L140)))))-SUM($C163:K163)</f>
        <v>0</v>
      </c>
      <c r="M163" s="48">
        <f>+IF($B163=0,0,IF($B163=30,(M94+M140),IF($B163=60,(SUM(L94:M94)+SUM(L140:M140)),(SUM(K94:M94)+SUM(K140:M140)))))-SUM($C163:L163)</f>
        <v>0</v>
      </c>
      <c r="N163" s="48">
        <f>+IF($B163=0,0,IF($B163=30,(N94+N140),IF($B163=60,(SUM(M94:N94)+SUM(M140:N140)),(SUM(L94:N94)+SUM(L140:N140)))))-SUM($C163:M163)</f>
        <v>0</v>
      </c>
      <c r="O163" s="48">
        <f>+IF($B163=0,0,IF($B163=30,(O94+O140),IF($B163=60,(SUM(N94:O94)+SUM(N140:O140)),(SUM(M94:O94)+SUM(M140:O140)))))-SUM($C163:N163)</f>
        <v>0</v>
      </c>
      <c r="P163" s="48">
        <f>+IF($B163=0,0,IF($B163=30,(P94+P140),IF($B163=60,(SUM(O94:P94)+SUM(O140:P140)),(SUM(N94:P94)+SUM(N140:P140)))))-SUM($C163:O163)</f>
        <v>0</v>
      </c>
      <c r="Q163" s="48">
        <f>+IF($B163=0,0,IF($B163=30,(Q94+Q140),IF($B163=60,(SUM(P94:Q94)+SUM(P140:Q140)),(SUM(O94:Q94)+SUM(O140:Q140)))))-SUM($C163:P163)</f>
        <v>0</v>
      </c>
      <c r="R163" s="48">
        <f>+IF($B163=0,0,IF($B163=30,(R94+R140),IF($B163=60,(SUM(Q94:R94)+SUM(Q140:R140)),(SUM(P94:R94)+SUM(P140:R140)))))-SUM($C163:Q163)</f>
        <v>0</v>
      </c>
      <c r="S163" s="48">
        <f>+IF($B163=0,0,IF($B163=30,(S94+S140),IF($B163=60,(SUM(R94:S94)+SUM(R140:S140)),(SUM(Q94:S94)+SUM(Q140:S140)))))-SUM($C163:R163)</f>
        <v>0</v>
      </c>
      <c r="T163" s="48">
        <f>+IF($B163=0,0,IF($B163=30,(T94+T140),IF($B163=60,(SUM(S94:T94)+SUM(S140:T140)),(SUM(R94:T94)+SUM(R140:T140)))))-SUM($C163:S163)</f>
        <v>0</v>
      </c>
      <c r="U163" s="48">
        <f>+IF($B163=0,0,IF($B163=30,(U94+U140),IF($B163=60,(SUM(T94:U94)+SUM(T140:U140)),(SUM(S94:U94)+SUM(S140:U140)))))-SUM($C163:T163)</f>
        <v>0</v>
      </c>
      <c r="V163" s="48">
        <f>+IF($B163=0,0,IF($B163=30,(V94+V140),IF($B163=60,(SUM(U94:V94)+SUM(U140:V140)),(SUM(T94:V94)+SUM(T140:V140)))))-SUM($C163:U163)</f>
        <v>0</v>
      </c>
      <c r="W163" s="48">
        <f>+IF($B163=0,0,IF($B163=30,(W94+W140),IF($B163=60,(SUM(V94:W94)+SUM(V140:W140)),(SUM(U94:W94)+SUM(U140:W140)))))-SUM($C163:V163)</f>
        <v>0</v>
      </c>
      <c r="X163" s="48">
        <f>+IF($B163=0,0,IF($B163=30,(X94+X140),IF($B163=60,(SUM(W94:X94)+SUM(W140:X140)),(SUM(V94:X94)+SUM(V140:X140)))))-SUM($C163:W163)</f>
        <v>0</v>
      </c>
      <c r="Y163" s="48">
        <f>+IF($B163=0,0,IF($B163=30,(Y94+Y140),IF($B163=60,(SUM(X94:Y94)+SUM(X140:Y140)),(SUM(W94:Y94)+SUM(W140:Y140)))))-SUM($C163:X163)</f>
        <v>0</v>
      </c>
      <c r="Z163" s="48">
        <f>+IF($B163=0,0,IF($B163=30,(Z94+Z140),IF($B163=60,(SUM(Y94:Z94)+SUM(Y140:Z140)),(SUM(X94:Z94)+SUM(X140:Z140)))))-SUM($C163:Y163)</f>
        <v>0</v>
      </c>
      <c r="AA163" s="48">
        <f>+IF($B163=0,0,IF($B163=30,(AA94+AA140),IF($B163=60,(SUM(Z94:AA94)+SUM(Z140:AA140)),(SUM(Y94:AA94)+SUM(Y140:AA140)))))-SUM($C163:Z163)</f>
        <v>0</v>
      </c>
      <c r="AB163" s="48">
        <f>+IF($B163=0,0,IF($B163=30,(AB94+AB140),IF($B163=60,(SUM(AA94:AB94)+SUM(AA140:AB140)),(SUM(Z94:AB94)+SUM(Z140:AB140)))))-SUM($C163:AA163)</f>
        <v>0</v>
      </c>
      <c r="AC163" s="48">
        <f>+IF($B163=0,0,IF($B163=30,(AC94+AC140),IF($B163=60,(SUM(AB94:AC94)+SUM(AB140:AC140)),(SUM(AA94:AC94)+SUM(AA140:AC140)))))-SUM($C163:AB163)</f>
        <v>0</v>
      </c>
      <c r="AD163" s="48">
        <f>+IF($B163=0,0,IF($B163=30,(AD94+AD140),IF($B163=60,(SUM(AC94:AD94)+SUM(AC140:AD140)),(SUM(AB94:AD94)+SUM(AB140:AD140)))))-SUM($C163:AC163)</f>
        <v>0</v>
      </c>
      <c r="AE163" s="48">
        <f>+IF($B163=0,0,IF($B163=30,(AE94+AE140),IF($B163=60,(SUM(AD94:AE94)+SUM(AD140:AE140)),(SUM(AC94:AE94)+SUM(AC140:AE140)))))-SUM($C163:AD163)</f>
        <v>0</v>
      </c>
      <c r="AF163" s="48">
        <f>+IF($B163=0,0,IF($B163=30,(AF94+AF140),IF($B163=60,(SUM(AE94:AF94)+SUM(AE140:AF140)),(SUM(AD94:AF94)+SUM(AD140:AF140)))))-SUM($C163:AE163)</f>
        <v>0</v>
      </c>
      <c r="AG163" s="48">
        <f>+IF($B163=0,0,IF($B163=30,(AG94+AG140),IF($B163=60,(SUM(AF94:AG94)+SUM(AF140:AG140)),(SUM(AE94:AG94)+SUM(AE140:AG140)))))-SUM($C163:AF163)</f>
        <v>0</v>
      </c>
      <c r="AH163" s="48">
        <f>+IF($B163=0,0,IF($B163=30,(AH94+AH140),IF($B163=60,(SUM(AG94:AH94)+SUM(AG140:AH140)),(SUM(AF94:AH94)+SUM(AF140:AH140)))))-SUM($C163:AG163)</f>
        <v>0</v>
      </c>
      <c r="AI163" s="48">
        <f>+IF($B163=0,0,IF($B163=30,(AI94+AI140),IF($B163=60,(SUM(AH94:AI94)+SUM(AH140:AI140)),(SUM(AG94:AI94)+SUM(AG140:AI140)))))-SUM($C163:AH163)</f>
        <v>0</v>
      </c>
      <c r="AJ163" s="48">
        <f>+IF($B163=0,0,IF($B163=30,(AJ94+AJ140),IF($B163=60,(SUM(AI94:AJ94)+SUM(AI140:AJ140)),(SUM(AH94:AJ94)+SUM(AH140:AJ140)))))-SUM($C163:AI163)</f>
        <v>0</v>
      </c>
      <c r="AK163" s="48">
        <f>+IF($B163=0,0,IF($B163=30,(AK94+AK140),IF($B163=60,(SUM(AJ94:AK94)+SUM(AJ140:AK140)),(SUM(AI94:AK94)+SUM(AI140:AK140)))))-SUM($C163:AJ163)</f>
        <v>0</v>
      </c>
      <c r="AL163" s="48">
        <f>+IF($B163=0,0,IF($B163=30,(AL94+AL140),IF($B163=60,(SUM(AK94:AL94)+SUM(AK140:AL140)),(SUM(AJ94:AL94)+SUM(AJ140:AL140)))))-SUM($C163:AK163)</f>
        <v>0</v>
      </c>
      <c r="AM163" s="48">
        <f>+IF($B163=0,0,IF($B163=30,(AM94+AM140),IF($B163=60,(SUM(AL94:AM94)+SUM(AL140:AM140)),(SUM(AK94:AM94)+SUM(AK140:AM140)))))-SUM($C163:AL163)</f>
        <v>0</v>
      </c>
      <c r="AN163" s="48">
        <f>+IF($B163=0,0,IF($B163=30,(AN94+AN140),IF($B163=60,(SUM(AM94:AN94)+SUM(AM140:AN140)),(SUM(AL94:AN94)+SUM(AL140:AN140)))))-SUM($C163:AM163)</f>
        <v>0</v>
      </c>
      <c r="AO163" s="48">
        <f>+IF($B163=0,0,IF($B163=30,(AO94+AO140),IF($B163=60,(SUM(AN94:AO94)+SUM(AN140:AO140)),(SUM(AM94:AO94)+SUM(AM140:AO140)))))-SUM($C163:AN163)</f>
        <v>0</v>
      </c>
      <c r="AP163" s="48">
        <f>+IF($B163=0,0,IF($B163=30,(AP94+AP140),IF($B163=60,(SUM(AO94:AP94)+SUM(AO140:AP140)),(SUM(AN94:AP94)+SUM(AN140:AP140)))))-SUM($C163:AO163)</f>
        <v>0</v>
      </c>
      <c r="AQ163" s="48">
        <f>+IF($B163=0,0,IF($B163=30,(AQ94+AQ140),IF($B163=60,(SUM(AP94:AQ94)+SUM(AP140:AQ140)),(SUM(AO94:AQ94)+SUM(AO140:AQ140)))))-SUM($C163:AP163)</f>
        <v>0</v>
      </c>
      <c r="AR163" s="48">
        <f>+IF($B163=0,0,IF($B163=30,(AR94+AR140),IF($B163=60,(SUM(AQ94:AR94)+SUM(AQ140:AR140)),(SUM(AP94:AR94)+SUM(AP140:AR140)))))-SUM($C163:AQ163)</f>
        <v>0</v>
      </c>
      <c r="AS163" s="48">
        <f>+IF($B163=0,0,IF($B163=30,(AS94+AS140),IF($B163=60,(SUM(AR94:AS94)+SUM(AR140:AS140)),(SUM(AQ94:AS94)+SUM(AQ140:AS140)))))-SUM($C163:AR163)</f>
        <v>0</v>
      </c>
      <c r="AT163" s="48">
        <f>+IF($B163=0,0,IF($B163=30,(AT94+AT140),IF($B163=60,(SUM(AS94:AT94)+SUM(AS140:AT140)),(SUM(AR94:AT94)+SUM(AR140:AT140)))))-SUM($C163:AS163)</f>
        <v>0</v>
      </c>
      <c r="AU163" s="48">
        <f>+IF($B163=0,0,IF($B163=30,(AU94+AU140),IF($B163=60,(SUM(AT94:AU94)+SUM(AT140:AU140)),(SUM(AS94:AU94)+SUM(AS140:AU140)))))-SUM($C163:AT163)</f>
        <v>0</v>
      </c>
      <c r="AV163" s="48">
        <f>+IF($B163=0,0,IF($B163=30,(AV94+AV140),IF($B163=60,(SUM(AU94:AV94)+SUM(AU140:AV140)),(SUM(AT94:AV94)+SUM(AT140:AV140)))))-SUM($C163:AU163)</f>
        <v>0</v>
      </c>
      <c r="AW163" s="48">
        <f>+IF($B163=0,0,IF($B163=30,(AW94+AW140),IF($B163=60,(SUM(AV94:AW94)+SUM(AV140:AW140)),(SUM(AU94:AW94)+SUM(AU140:AW140)))))-SUM($C163:AV163)</f>
        <v>0</v>
      </c>
      <c r="AX163" s="48">
        <f>+IF($B163=0,0,IF($B163=30,(AX94+AX140),IF($B163=60,(SUM(AW94:AX94)+SUM(AW140:AX140)),(SUM(AV94:AX94)+SUM(AV140:AX140)))))-SUM($C163:AW163)</f>
        <v>0</v>
      </c>
    </row>
    <row r="164" spans="1:50" x14ac:dyDescent="0.25">
      <c r="A164" t="str">
        <f t="shared" si="128"/>
        <v>Prodotto 4</v>
      </c>
      <c r="B164" s="47">
        <v>0</v>
      </c>
      <c r="C164" s="48">
        <f t="shared" si="129"/>
        <v>0</v>
      </c>
      <c r="D164" s="48">
        <f t="shared" si="130"/>
        <v>0</v>
      </c>
      <c r="E164" s="48">
        <f>+IF($B164=0,0,IF($B164=30,(E95+E141),IF($B164=60,(SUM(D95:E95)+SUM(D141:E141)),(SUM(C95:E95)+SUM(C141:E141)))))-SUM($C164:D164)</f>
        <v>0</v>
      </c>
      <c r="F164" s="48">
        <f>+IF($B164=0,0,IF($B164=30,(F95+F141),IF($B164=60,(SUM(E95:F95)+SUM(E141:F141)),(SUM(D95:F95)+SUM(D141:F141)))))-SUM($C164:E164)</f>
        <v>0</v>
      </c>
      <c r="G164" s="48">
        <f>+IF($B164=0,0,IF($B164=30,(G95+G141),IF($B164=60,(SUM(F95:G95)+SUM(F141:G141)),(SUM(E95:G95)+SUM(E141:G141)))))-SUM($C164:F164)</f>
        <v>0</v>
      </c>
      <c r="H164" s="48">
        <f>+IF($B164=0,0,IF($B164=30,(H95+H141),IF($B164=60,(SUM(G95:H95)+SUM(G141:H141)),(SUM(F95:H95)+SUM(F141:H141)))))-SUM($C164:G164)</f>
        <v>0</v>
      </c>
      <c r="I164" s="48">
        <f>+IF($B164=0,0,IF($B164=30,(I95+I141),IF($B164=60,(SUM(H95:I95)+SUM(H141:I141)),(SUM(G95:I95)+SUM(G141:I141)))))-SUM($C164:H164)</f>
        <v>0</v>
      </c>
      <c r="J164" s="48">
        <f>+IF($B164=0,0,IF($B164=30,(J95+J141),IF($B164=60,(SUM(I95:J95)+SUM(I141:J141)),(SUM(H95:J95)+SUM(H141:J141)))))-SUM($C164:I164)</f>
        <v>0</v>
      </c>
      <c r="K164" s="48">
        <f>+IF($B164=0,0,IF($B164=30,(K95+K141),IF($B164=60,(SUM(J95:K95)+SUM(J141:K141)),(SUM(I95:K95)+SUM(I141:K141)))))-SUM($C164:J164)</f>
        <v>0</v>
      </c>
      <c r="L164" s="48">
        <f>+IF($B164=0,0,IF($B164=30,(L95+L141),IF($B164=60,(SUM(K95:L95)+SUM(K141:L141)),(SUM(J95:L95)+SUM(J141:L141)))))-SUM($C164:K164)</f>
        <v>0</v>
      </c>
      <c r="M164" s="48">
        <f>+IF($B164=0,0,IF($B164=30,(M95+M141),IF($B164=60,(SUM(L95:M95)+SUM(L141:M141)),(SUM(K95:M95)+SUM(K141:M141)))))-SUM($C164:L164)</f>
        <v>0</v>
      </c>
      <c r="N164" s="48">
        <f>+IF($B164=0,0,IF($B164=30,(N95+N141),IF($B164=60,(SUM(M95:N95)+SUM(M141:N141)),(SUM(L95:N95)+SUM(L141:N141)))))-SUM($C164:M164)</f>
        <v>0</v>
      </c>
      <c r="O164" s="48">
        <f>+IF($B164=0,0,IF($B164=30,(O95+O141),IF($B164=60,(SUM(N95:O95)+SUM(N141:O141)),(SUM(M95:O95)+SUM(M141:O141)))))-SUM($C164:N164)</f>
        <v>0</v>
      </c>
      <c r="P164" s="48">
        <f>+IF($B164=0,0,IF($B164=30,(P95+P141),IF($B164=60,(SUM(O95:P95)+SUM(O141:P141)),(SUM(N95:P95)+SUM(N141:P141)))))-SUM($C164:O164)</f>
        <v>0</v>
      </c>
      <c r="Q164" s="48">
        <f>+IF($B164=0,0,IF($B164=30,(Q95+Q141),IF($B164=60,(SUM(P95:Q95)+SUM(P141:Q141)),(SUM(O95:Q95)+SUM(O141:Q141)))))-SUM($C164:P164)</f>
        <v>0</v>
      </c>
      <c r="R164" s="48">
        <f>+IF($B164=0,0,IF($B164=30,(R95+R141),IF($B164=60,(SUM(Q95:R95)+SUM(Q141:R141)),(SUM(P95:R95)+SUM(P141:R141)))))-SUM($C164:Q164)</f>
        <v>0</v>
      </c>
      <c r="S164" s="48">
        <f>+IF($B164=0,0,IF($B164=30,(S95+S141),IF($B164=60,(SUM(R95:S95)+SUM(R141:S141)),(SUM(Q95:S95)+SUM(Q141:S141)))))-SUM($C164:R164)</f>
        <v>0</v>
      </c>
      <c r="T164" s="48">
        <f>+IF($B164=0,0,IF($B164=30,(T95+T141),IF($B164=60,(SUM(S95:T95)+SUM(S141:T141)),(SUM(R95:T95)+SUM(R141:T141)))))-SUM($C164:S164)</f>
        <v>0</v>
      </c>
      <c r="U164" s="48">
        <f>+IF($B164=0,0,IF($B164=30,(U95+U141),IF($B164=60,(SUM(T95:U95)+SUM(T141:U141)),(SUM(S95:U95)+SUM(S141:U141)))))-SUM($C164:T164)</f>
        <v>0</v>
      </c>
      <c r="V164" s="48">
        <f>+IF($B164=0,0,IF($B164=30,(V95+V141),IF($B164=60,(SUM(U95:V95)+SUM(U141:V141)),(SUM(T95:V95)+SUM(T141:V141)))))-SUM($C164:U164)</f>
        <v>0</v>
      </c>
      <c r="W164" s="48">
        <f>+IF($B164=0,0,IF($B164=30,(W95+W141),IF($B164=60,(SUM(V95:W95)+SUM(V141:W141)),(SUM(U95:W95)+SUM(U141:W141)))))-SUM($C164:V164)</f>
        <v>0</v>
      </c>
      <c r="X164" s="48">
        <f>+IF($B164=0,0,IF($B164=30,(X95+X141),IF($B164=60,(SUM(W95:X95)+SUM(W141:X141)),(SUM(V95:X95)+SUM(V141:X141)))))-SUM($C164:W164)</f>
        <v>0</v>
      </c>
      <c r="Y164" s="48">
        <f>+IF($B164=0,0,IF($B164=30,(Y95+Y141),IF($B164=60,(SUM(X95:Y95)+SUM(X141:Y141)),(SUM(W95:Y95)+SUM(W141:Y141)))))-SUM($C164:X164)</f>
        <v>0</v>
      </c>
      <c r="Z164" s="48">
        <f>+IF($B164=0,0,IF($B164=30,(Z95+Z141),IF($B164=60,(SUM(Y95:Z95)+SUM(Y141:Z141)),(SUM(X95:Z95)+SUM(X141:Z141)))))-SUM($C164:Y164)</f>
        <v>0</v>
      </c>
      <c r="AA164" s="48">
        <f>+IF($B164=0,0,IF($B164=30,(AA95+AA141),IF($B164=60,(SUM(Z95:AA95)+SUM(Z141:AA141)),(SUM(Y95:AA95)+SUM(Y141:AA141)))))-SUM($C164:Z164)</f>
        <v>0</v>
      </c>
      <c r="AB164" s="48">
        <f>+IF($B164=0,0,IF($B164=30,(AB95+AB141),IF($B164=60,(SUM(AA95:AB95)+SUM(AA141:AB141)),(SUM(Z95:AB95)+SUM(Z141:AB141)))))-SUM($C164:AA164)</f>
        <v>0</v>
      </c>
      <c r="AC164" s="48">
        <f>+IF($B164=0,0,IF($B164=30,(AC95+AC141),IF($B164=60,(SUM(AB95:AC95)+SUM(AB141:AC141)),(SUM(AA95:AC95)+SUM(AA141:AC141)))))-SUM($C164:AB164)</f>
        <v>0</v>
      </c>
      <c r="AD164" s="48">
        <f>+IF($B164=0,0,IF($B164=30,(AD95+AD141),IF($B164=60,(SUM(AC95:AD95)+SUM(AC141:AD141)),(SUM(AB95:AD95)+SUM(AB141:AD141)))))-SUM($C164:AC164)</f>
        <v>0</v>
      </c>
      <c r="AE164" s="48">
        <f>+IF($B164=0,0,IF($B164=30,(AE95+AE141),IF($B164=60,(SUM(AD95:AE95)+SUM(AD141:AE141)),(SUM(AC95:AE95)+SUM(AC141:AE141)))))-SUM($C164:AD164)</f>
        <v>0</v>
      </c>
      <c r="AF164" s="48">
        <f>+IF($B164=0,0,IF($B164=30,(AF95+AF141),IF($B164=60,(SUM(AE95:AF95)+SUM(AE141:AF141)),(SUM(AD95:AF95)+SUM(AD141:AF141)))))-SUM($C164:AE164)</f>
        <v>0</v>
      </c>
      <c r="AG164" s="48">
        <f>+IF($B164=0,0,IF($B164=30,(AG95+AG141),IF($B164=60,(SUM(AF95:AG95)+SUM(AF141:AG141)),(SUM(AE95:AG95)+SUM(AE141:AG141)))))-SUM($C164:AF164)</f>
        <v>0</v>
      </c>
      <c r="AH164" s="48">
        <f>+IF($B164=0,0,IF($B164=30,(AH95+AH141),IF($B164=60,(SUM(AG95:AH95)+SUM(AG141:AH141)),(SUM(AF95:AH95)+SUM(AF141:AH141)))))-SUM($C164:AG164)</f>
        <v>0</v>
      </c>
      <c r="AI164" s="48">
        <f>+IF($B164=0,0,IF($B164=30,(AI95+AI141),IF($B164=60,(SUM(AH95:AI95)+SUM(AH141:AI141)),(SUM(AG95:AI95)+SUM(AG141:AI141)))))-SUM($C164:AH164)</f>
        <v>0</v>
      </c>
      <c r="AJ164" s="48">
        <f>+IF($B164=0,0,IF($B164=30,(AJ95+AJ141),IF($B164=60,(SUM(AI95:AJ95)+SUM(AI141:AJ141)),(SUM(AH95:AJ95)+SUM(AH141:AJ141)))))-SUM($C164:AI164)</f>
        <v>0</v>
      </c>
      <c r="AK164" s="48">
        <f>+IF($B164=0,0,IF($B164=30,(AK95+AK141),IF($B164=60,(SUM(AJ95:AK95)+SUM(AJ141:AK141)),(SUM(AI95:AK95)+SUM(AI141:AK141)))))-SUM($C164:AJ164)</f>
        <v>0</v>
      </c>
      <c r="AL164" s="48">
        <f>+IF($B164=0,0,IF($B164=30,(AL95+AL141),IF($B164=60,(SUM(AK95:AL95)+SUM(AK141:AL141)),(SUM(AJ95:AL95)+SUM(AJ141:AL141)))))-SUM($C164:AK164)</f>
        <v>0</v>
      </c>
      <c r="AM164" s="48">
        <f>+IF($B164=0,0,IF($B164=30,(AM95+AM141),IF($B164=60,(SUM(AL95:AM95)+SUM(AL141:AM141)),(SUM(AK95:AM95)+SUM(AK141:AM141)))))-SUM($C164:AL164)</f>
        <v>0</v>
      </c>
      <c r="AN164" s="48">
        <f>+IF($B164=0,0,IF($B164=30,(AN95+AN141),IF($B164=60,(SUM(AM95:AN95)+SUM(AM141:AN141)),(SUM(AL95:AN95)+SUM(AL141:AN141)))))-SUM($C164:AM164)</f>
        <v>0</v>
      </c>
      <c r="AO164" s="48">
        <f>+IF($B164=0,0,IF($B164=30,(AO95+AO141),IF($B164=60,(SUM(AN95:AO95)+SUM(AN141:AO141)),(SUM(AM95:AO95)+SUM(AM141:AO141)))))-SUM($C164:AN164)</f>
        <v>0</v>
      </c>
      <c r="AP164" s="48">
        <f>+IF($B164=0,0,IF($B164=30,(AP95+AP141),IF($B164=60,(SUM(AO95:AP95)+SUM(AO141:AP141)),(SUM(AN95:AP95)+SUM(AN141:AP141)))))-SUM($C164:AO164)</f>
        <v>0</v>
      </c>
      <c r="AQ164" s="48">
        <f>+IF($B164=0,0,IF($B164=30,(AQ95+AQ141),IF($B164=60,(SUM(AP95:AQ95)+SUM(AP141:AQ141)),(SUM(AO95:AQ95)+SUM(AO141:AQ141)))))-SUM($C164:AP164)</f>
        <v>0</v>
      </c>
      <c r="AR164" s="48">
        <f>+IF($B164=0,0,IF($B164=30,(AR95+AR141),IF($B164=60,(SUM(AQ95:AR95)+SUM(AQ141:AR141)),(SUM(AP95:AR95)+SUM(AP141:AR141)))))-SUM($C164:AQ164)</f>
        <v>0</v>
      </c>
      <c r="AS164" s="48">
        <f>+IF($B164=0,0,IF($B164=30,(AS95+AS141),IF($B164=60,(SUM(AR95:AS95)+SUM(AR141:AS141)),(SUM(AQ95:AS95)+SUM(AQ141:AS141)))))-SUM($C164:AR164)</f>
        <v>0</v>
      </c>
      <c r="AT164" s="48">
        <f>+IF($B164=0,0,IF($B164=30,(AT95+AT141),IF($B164=60,(SUM(AS95:AT95)+SUM(AS141:AT141)),(SUM(AR95:AT95)+SUM(AR141:AT141)))))-SUM($C164:AS164)</f>
        <v>0</v>
      </c>
      <c r="AU164" s="48">
        <f>+IF($B164=0,0,IF($B164=30,(AU95+AU141),IF($B164=60,(SUM(AT95:AU95)+SUM(AT141:AU141)),(SUM(AS95:AU95)+SUM(AS141:AU141)))))-SUM($C164:AT164)</f>
        <v>0</v>
      </c>
      <c r="AV164" s="48">
        <f>+IF($B164=0,0,IF($B164=30,(AV95+AV141),IF($B164=60,(SUM(AU95:AV95)+SUM(AU141:AV141)),(SUM(AT95:AV95)+SUM(AT141:AV141)))))-SUM($C164:AU164)</f>
        <v>0</v>
      </c>
      <c r="AW164" s="48">
        <f>+IF($B164=0,0,IF($B164=30,(AW95+AW141),IF($B164=60,(SUM(AV95:AW95)+SUM(AV141:AW141)),(SUM(AU95:AW95)+SUM(AU141:AW141)))))-SUM($C164:AV164)</f>
        <v>0</v>
      </c>
      <c r="AX164" s="48">
        <f>+IF($B164=0,0,IF($B164=30,(AX95+AX141),IF($B164=60,(SUM(AW95:AX95)+SUM(AW141:AX141)),(SUM(AV95:AX95)+SUM(AV141:AX141)))))-SUM($C164:AW164)</f>
        <v>0</v>
      </c>
    </row>
    <row r="165" spans="1:50" x14ac:dyDescent="0.25">
      <c r="A165" t="str">
        <f t="shared" si="128"/>
        <v>Prodotto 5</v>
      </c>
      <c r="B165" s="47">
        <v>0</v>
      </c>
      <c r="C165" s="48">
        <f t="shared" si="129"/>
        <v>0</v>
      </c>
      <c r="D165" s="48">
        <f t="shared" si="130"/>
        <v>0</v>
      </c>
      <c r="E165" s="48">
        <f>+IF($B165=0,0,IF($B165=30,(E96+E142),IF($B165=60,(SUM(D96:E96)+SUM(D142:E142)),(SUM(C96:E96)+SUM(C142:E142)))))-SUM($C165:D165)</f>
        <v>0</v>
      </c>
      <c r="F165" s="48">
        <f>+IF($B165=0,0,IF($B165=30,(F96+F142),IF($B165=60,(SUM(E96:F96)+SUM(E142:F142)),(SUM(D96:F96)+SUM(D142:F142)))))-SUM($C165:E165)</f>
        <v>0</v>
      </c>
      <c r="G165" s="48">
        <f>+IF($B165=0,0,IF($B165=30,(G96+G142),IF($B165=60,(SUM(F96:G96)+SUM(F142:G142)),(SUM(E96:G96)+SUM(E142:G142)))))-SUM($C165:F165)</f>
        <v>0</v>
      </c>
      <c r="H165" s="48">
        <f>+IF($B165=0,0,IF($B165=30,(H96+H142),IF($B165=60,(SUM(G96:H96)+SUM(G142:H142)),(SUM(F96:H96)+SUM(F142:H142)))))-SUM($C165:G165)</f>
        <v>0</v>
      </c>
      <c r="I165" s="48">
        <f>+IF($B165=0,0,IF($B165=30,(I96+I142),IF($B165=60,(SUM(H96:I96)+SUM(H142:I142)),(SUM(G96:I96)+SUM(G142:I142)))))-SUM($C165:H165)</f>
        <v>0</v>
      </c>
      <c r="J165" s="48">
        <f>+IF($B165=0,0,IF($B165=30,(J96+J142),IF($B165=60,(SUM(I96:J96)+SUM(I142:J142)),(SUM(H96:J96)+SUM(H142:J142)))))-SUM($C165:I165)</f>
        <v>0</v>
      </c>
      <c r="K165" s="48">
        <f>+IF($B165=0,0,IF($B165=30,(K96+K142),IF($B165=60,(SUM(J96:K96)+SUM(J142:K142)),(SUM(I96:K96)+SUM(I142:K142)))))-SUM($C165:J165)</f>
        <v>0</v>
      </c>
      <c r="L165" s="48">
        <f>+IF($B165=0,0,IF($B165=30,(L96+L142),IF($B165=60,(SUM(K96:L96)+SUM(K142:L142)),(SUM(J96:L96)+SUM(J142:L142)))))-SUM($C165:K165)</f>
        <v>0</v>
      </c>
      <c r="M165" s="48">
        <f>+IF($B165=0,0,IF($B165=30,(M96+M142),IF($B165=60,(SUM(L96:M96)+SUM(L142:M142)),(SUM(K96:M96)+SUM(K142:M142)))))-SUM($C165:L165)</f>
        <v>0</v>
      </c>
      <c r="N165" s="48">
        <f>+IF($B165=0,0,IF($B165=30,(N96+N142),IF($B165=60,(SUM(M96:N96)+SUM(M142:N142)),(SUM(L96:N96)+SUM(L142:N142)))))-SUM($C165:M165)</f>
        <v>0</v>
      </c>
      <c r="O165" s="48">
        <f>+IF($B165=0,0,IF($B165=30,(O96+O142),IF($B165=60,(SUM(N96:O96)+SUM(N142:O142)),(SUM(M96:O96)+SUM(M142:O142)))))-SUM($C165:N165)</f>
        <v>0</v>
      </c>
      <c r="P165" s="48">
        <f>+IF($B165=0,0,IF($B165=30,(P96+P142),IF($B165=60,(SUM(O96:P96)+SUM(O142:P142)),(SUM(N96:P96)+SUM(N142:P142)))))-SUM($C165:O165)</f>
        <v>0</v>
      </c>
      <c r="Q165" s="48">
        <f>+IF($B165=0,0,IF($B165=30,(Q96+Q142),IF($B165=60,(SUM(P96:Q96)+SUM(P142:Q142)),(SUM(O96:Q96)+SUM(O142:Q142)))))-SUM($C165:P165)</f>
        <v>0</v>
      </c>
      <c r="R165" s="48">
        <f>+IF($B165=0,0,IF($B165=30,(R96+R142),IF($B165=60,(SUM(Q96:R96)+SUM(Q142:R142)),(SUM(P96:R96)+SUM(P142:R142)))))-SUM($C165:Q165)</f>
        <v>0</v>
      </c>
      <c r="S165" s="48">
        <f>+IF($B165=0,0,IF($B165=30,(S96+S142),IF($B165=60,(SUM(R96:S96)+SUM(R142:S142)),(SUM(Q96:S96)+SUM(Q142:S142)))))-SUM($C165:R165)</f>
        <v>0</v>
      </c>
      <c r="T165" s="48">
        <f>+IF($B165=0,0,IF($B165=30,(T96+T142),IF($B165=60,(SUM(S96:T96)+SUM(S142:T142)),(SUM(R96:T96)+SUM(R142:T142)))))-SUM($C165:S165)</f>
        <v>0</v>
      </c>
      <c r="U165" s="48">
        <f>+IF($B165=0,0,IF($B165=30,(U96+U142),IF($B165=60,(SUM(T96:U96)+SUM(T142:U142)),(SUM(S96:U96)+SUM(S142:U142)))))-SUM($C165:T165)</f>
        <v>0</v>
      </c>
      <c r="V165" s="48">
        <f>+IF($B165=0,0,IF($B165=30,(V96+V142),IF($B165=60,(SUM(U96:V96)+SUM(U142:V142)),(SUM(T96:V96)+SUM(T142:V142)))))-SUM($C165:U165)</f>
        <v>0</v>
      </c>
      <c r="W165" s="48">
        <f>+IF($B165=0,0,IF($B165=30,(W96+W142),IF($B165=60,(SUM(V96:W96)+SUM(V142:W142)),(SUM(U96:W96)+SUM(U142:W142)))))-SUM($C165:V165)</f>
        <v>0</v>
      </c>
      <c r="X165" s="48">
        <f>+IF($B165=0,0,IF($B165=30,(X96+X142),IF($B165=60,(SUM(W96:X96)+SUM(W142:X142)),(SUM(V96:X96)+SUM(V142:X142)))))-SUM($C165:W165)</f>
        <v>0</v>
      </c>
      <c r="Y165" s="48">
        <f>+IF($B165=0,0,IF($B165=30,(Y96+Y142),IF($B165=60,(SUM(X96:Y96)+SUM(X142:Y142)),(SUM(W96:Y96)+SUM(W142:Y142)))))-SUM($C165:X165)</f>
        <v>0</v>
      </c>
      <c r="Z165" s="48">
        <f>+IF($B165=0,0,IF($B165=30,(Z96+Z142),IF($B165=60,(SUM(Y96:Z96)+SUM(Y142:Z142)),(SUM(X96:Z96)+SUM(X142:Z142)))))-SUM($C165:Y165)</f>
        <v>0</v>
      </c>
      <c r="AA165" s="48">
        <f>+IF($B165=0,0,IF($B165=30,(AA96+AA142),IF($B165=60,(SUM(Z96:AA96)+SUM(Z142:AA142)),(SUM(Y96:AA96)+SUM(Y142:AA142)))))-SUM($C165:Z165)</f>
        <v>0</v>
      </c>
      <c r="AB165" s="48">
        <f>+IF($B165=0,0,IF($B165=30,(AB96+AB142),IF($B165=60,(SUM(AA96:AB96)+SUM(AA142:AB142)),(SUM(Z96:AB96)+SUM(Z142:AB142)))))-SUM($C165:AA165)</f>
        <v>0</v>
      </c>
      <c r="AC165" s="48">
        <f>+IF($B165=0,0,IF($B165=30,(AC96+AC142),IF($B165=60,(SUM(AB96:AC96)+SUM(AB142:AC142)),(SUM(AA96:AC96)+SUM(AA142:AC142)))))-SUM($C165:AB165)</f>
        <v>0</v>
      </c>
      <c r="AD165" s="48">
        <f>+IF($B165=0,0,IF($B165=30,(AD96+AD142),IF($B165=60,(SUM(AC96:AD96)+SUM(AC142:AD142)),(SUM(AB96:AD96)+SUM(AB142:AD142)))))-SUM($C165:AC165)</f>
        <v>0</v>
      </c>
      <c r="AE165" s="48">
        <f>+IF($B165=0,0,IF($B165=30,(AE96+AE142),IF($B165=60,(SUM(AD96:AE96)+SUM(AD142:AE142)),(SUM(AC96:AE96)+SUM(AC142:AE142)))))-SUM($C165:AD165)</f>
        <v>0</v>
      </c>
      <c r="AF165" s="48">
        <f>+IF($B165=0,0,IF($B165=30,(AF96+AF142),IF($B165=60,(SUM(AE96:AF96)+SUM(AE142:AF142)),(SUM(AD96:AF96)+SUM(AD142:AF142)))))-SUM($C165:AE165)</f>
        <v>0</v>
      </c>
      <c r="AG165" s="48">
        <f>+IF($B165=0,0,IF($B165=30,(AG96+AG142),IF($B165=60,(SUM(AF96:AG96)+SUM(AF142:AG142)),(SUM(AE96:AG96)+SUM(AE142:AG142)))))-SUM($C165:AF165)</f>
        <v>0</v>
      </c>
      <c r="AH165" s="48">
        <f>+IF($B165=0,0,IF($B165=30,(AH96+AH142),IF($B165=60,(SUM(AG96:AH96)+SUM(AG142:AH142)),(SUM(AF96:AH96)+SUM(AF142:AH142)))))-SUM($C165:AG165)</f>
        <v>0</v>
      </c>
      <c r="AI165" s="48">
        <f>+IF($B165=0,0,IF($B165=30,(AI96+AI142),IF($B165=60,(SUM(AH96:AI96)+SUM(AH142:AI142)),(SUM(AG96:AI96)+SUM(AG142:AI142)))))-SUM($C165:AH165)</f>
        <v>0</v>
      </c>
      <c r="AJ165" s="48">
        <f>+IF($B165=0,0,IF($B165=30,(AJ96+AJ142),IF($B165=60,(SUM(AI96:AJ96)+SUM(AI142:AJ142)),(SUM(AH96:AJ96)+SUM(AH142:AJ142)))))-SUM($C165:AI165)</f>
        <v>0</v>
      </c>
      <c r="AK165" s="48">
        <f>+IF($B165=0,0,IF($B165=30,(AK96+AK142),IF($B165=60,(SUM(AJ96:AK96)+SUM(AJ142:AK142)),(SUM(AI96:AK96)+SUM(AI142:AK142)))))-SUM($C165:AJ165)</f>
        <v>0</v>
      </c>
      <c r="AL165" s="48">
        <f>+IF($B165=0,0,IF($B165=30,(AL96+AL142),IF($B165=60,(SUM(AK96:AL96)+SUM(AK142:AL142)),(SUM(AJ96:AL96)+SUM(AJ142:AL142)))))-SUM($C165:AK165)</f>
        <v>0</v>
      </c>
      <c r="AM165" s="48">
        <f>+IF($B165=0,0,IF($B165=30,(AM96+AM142),IF($B165=60,(SUM(AL96:AM96)+SUM(AL142:AM142)),(SUM(AK96:AM96)+SUM(AK142:AM142)))))-SUM($C165:AL165)</f>
        <v>0</v>
      </c>
      <c r="AN165" s="48">
        <f>+IF($B165=0,0,IF($B165=30,(AN96+AN142),IF($B165=60,(SUM(AM96:AN96)+SUM(AM142:AN142)),(SUM(AL96:AN96)+SUM(AL142:AN142)))))-SUM($C165:AM165)</f>
        <v>0</v>
      </c>
      <c r="AO165" s="48">
        <f>+IF($B165=0,0,IF($B165=30,(AO96+AO142),IF($B165=60,(SUM(AN96:AO96)+SUM(AN142:AO142)),(SUM(AM96:AO96)+SUM(AM142:AO142)))))-SUM($C165:AN165)</f>
        <v>0</v>
      </c>
      <c r="AP165" s="48">
        <f>+IF($B165=0,0,IF($B165=30,(AP96+AP142),IF($B165=60,(SUM(AO96:AP96)+SUM(AO142:AP142)),(SUM(AN96:AP96)+SUM(AN142:AP142)))))-SUM($C165:AO165)</f>
        <v>0</v>
      </c>
      <c r="AQ165" s="48">
        <f>+IF($B165=0,0,IF($B165=30,(AQ96+AQ142),IF($B165=60,(SUM(AP96:AQ96)+SUM(AP142:AQ142)),(SUM(AO96:AQ96)+SUM(AO142:AQ142)))))-SUM($C165:AP165)</f>
        <v>0</v>
      </c>
      <c r="AR165" s="48">
        <f>+IF($B165=0,0,IF($B165=30,(AR96+AR142),IF($B165=60,(SUM(AQ96:AR96)+SUM(AQ142:AR142)),(SUM(AP96:AR96)+SUM(AP142:AR142)))))-SUM($C165:AQ165)</f>
        <v>0</v>
      </c>
      <c r="AS165" s="48">
        <f>+IF($B165=0,0,IF($B165=30,(AS96+AS142),IF($B165=60,(SUM(AR96:AS96)+SUM(AR142:AS142)),(SUM(AQ96:AS96)+SUM(AQ142:AS142)))))-SUM($C165:AR165)</f>
        <v>0</v>
      </c>
      <c r="AT165" s="48">
        <f>+IF($B165=0,0,IF($B165=30,(AT96+AT142),IF($B165=60,(SUM(AS96:AT96)+SUM(AS142:AT142)),(SUM(AR96:AT96)+SUM(AR142:AT142)))))-SUM($C165:AS165)</f>
        <v>0</v>
      </c>
      <c r="AU165" s="48">
        <f>+IF($B165=0,0,IF($B165=30,(AU96+AU142),IF($B165=60,(SUM(AT96:AU96)+SUM(AT142:AU142)),(SUM(AS96:AU96)+SUM(AS142:AU142)))))-SUM($C165:AT165)</f>
        <v>0</v>
      </c>
      <c r="AV165" s="48">
        <f>+IF($B165=0,0,IF($B165=30,(AV96+AV142),IF($B165=60,(SUM(AU96:AV96)+SUM(AU142:AV142)),(SUM(AT96:AV96)+SUM(AT142:AV142)))))-SUM($C165:AU165)</f>
        <v>0</v>
      </c>
      <c r="AW165" s="48">
        <f>+IF($B165=0,0,IF($B165=30,(AW96+AW142),IF($B165=60,(SUM(AV96:AW96)+SUM(AV142:AW142)),(SUM(AU96:AW96)+SUM(AU142:AW142)))))-SUM($C165:AV165)</f>
        <v>0</v>
      </c>
      <c r="AX165" s="48">
        <f>+IF($B165=0,0,IF($B165=30,(AX96+AX142),IF($B165=60,(SUM(AW96:AX96)+SUM(AW142:AX142)),(SUM(AV96:AX96)+SUM(AV142:AX142)))))-SUM($C165:AW165)</f>
        <v>0</v>
      </c>
    </row>
    <row r="166" spans="1:50" x14ac:dyDescent="0.25">
      <c r="A166" t="str">
        <f t="shared" si="128"/>
        <v>Prodotto 6</v>
      </c>
      <c r="B166" s="47">
        <v>0</v>
      </c>
      <c r="C166" s="48">
        <f t="shared" si="129"/>
        <v>0</v>
      </c>
      <c r="D166" s="48">
        <f t="shared" si="130"/>
        <v>0</v>
      </c>
      <c r="E166" s="48">
        <f>+IF($B166=0,0,IF($B166=30,(E97+E143),IF($B166=60,(SUM(D97:E97)+SUM(D143:E143)),(SUM(C97:E97)+SUM(C143:E143)))))-SUM($C166:D166)</f>
        <v>0</v>
      </c>
      <c r="F166" s="48">
        <f>+IF($B166=0,0,IF($B166=30,(F97+F143),IF($B166=60,(SUM(E97:F97)+SUM(E143:F143)),(SUM(D97:F97)+SUM(D143:F143)))))-SUM($C166:E166)</f>
        <v>0</v>
      </c>
      <c r="G166" s="48">
        <f>+IF($B166=0,0,IF($B166=30,(G97+G143),IF($B166=60,(SUM(F97:G97)+SUM(F143:G143)),(SUM(E97:G97)+SUM(E143:G143)))))-SUM($C166:F166)</f>
        <v>0</v>
      </c>
      <c r="H166" s="48">
        <f>+IF($B166=0,0,IF($B166=30,(H97+H143),IF($B166=60,(SUM(G97:H97)+SUM(G143:H143)),(SUM(F97:H97)+SUM(F143:H143)))))-SUM($C166:G166)</f>
        <v>0</v>
      </c>
      <c r="I166" s="48">
        <f>+IF($B166=0,0,IF($B166=30,(I97+I143),IF($B166=60,(SUM(H97:I97)+SUM(H143:I143)),(SUM(G97:I97)+SUM(G143:I143)))))-SUM($C166:H166)</f>
        <v>0</v>
      </c>
      <c r="J166" s="48">
        <f>+IF($B166=0,0,IF($B166=30,(J97+J143),IF($B166=60,(SUM(I97:J97)+SUM(I143:J143)),(SUM(H97:J97)+SUM(H143:J143)))))-SUM($C166:I166)</f>
        <v>0</v>
      </c>
      <c r="K166" s="48">
        <f>+IF($B166=0,0,IF($B166=30,(K97+K143),IF($B166=60,(SUM(J97:K97)+SUM(J143:K143)),(SUM(I97:K97)+SUM(I143:K143)))))-SUM($C166:J166)</f>
        <v>0</v>
      </c>
      <c r="L166" s="48">
        <f>+IF($B166=0,0,IF($B166=30,(L97+L143),IF($B166=60,(SUM(K97:L97)+SUM(K143:L143)),(SUM(J97:L97)+SUM(J143:L143)))))-SUM($C166:K166)</f>
        <v>0</v>
      </c>
      <c r="M166" s="48">
        <f>+IF($B166=0,0,IF($B166=30,(M97+M143),IF($B166=60,(SUM(L97:M97)+SUM(L143:M143)),(SUM(K97:M97)+SUM(K143:M143)))))-SUM($C166:L166)</f>
        <v>0</v>
      </c>
      <c r="N166" s="48">
        <f>+IF($B166=0,0,IF($B166=30,(N97+N143),IF($B166=60,(SUM(M97:N97)+SUM(M143:N143)),(SUM(L97:N97)+SUM(L143:N143)))))-SUM($C166:M166)</f>
        <v>0</v>
      </c>
      <c r="O166" s="48">
        <f>+IF($B166=0,0,IF($B166=30,(O97+O143),IF($B166=60,(SUM(N97:O97)+SUM(N143:O143)),(SUM(M97:O97)+SUM(M143:O143)))))-SUM($C166:N166)</f>
        <v>0</v>
      </c>
      <c r="P166" s="48">
        <f>+IF($B166=0,0,IF($B166=30,(P97+P143),IF($B166=60,(SUM(O97:P97)+SUM(O143:P143)),(SUM(N97:P97)+SUM(N143:P143)))))-SUM($C166:O166)</f>
        <v>0</v>
      </c>
      <c r="Q166" s="48">
        <f>+IF($B166=0,0,IF($B166=30,(Q97+Q143),IF($B166=60,(SUM(P97:Q97)+SUM(P143:Q143)),(SUM(O97:Q97)+SUM(O143:Q143)))))-SUM($C166:P166)</f>
        <v>0</v>
      </c>
      <c r="R166" s="48">
        <f>+IF($B166=0,0,IF($B166=30,(R97+R143),IF($B166=60,(SUM(Q97:R97)+SUM(Q143:R143)),(SUM(P97:R97)+SUM(P143:R143)))))-SUM($C166:Q166)</f>
        <v>0</v>
      </c>
      <c r="S166" s="48">
        <f>+IF($B166=0,0,IF($B166=30,(S97+S143),IF($B166=60,(SUM(R97:S97)+SUM(R143:S143)),(SUM(Q97:S97)+SUM(Q143:S143)))))-SUM($C166:R166)</f>
        <v>0</v>
      </c>
      <c r="T166" s="48">
        <f>+IF($B166=0,0,IF($B166=30,(T97+T143),IF($B166=60,(SUM(S97:T97)+SUM(S143:T143)),(SUM(R97:T97)+SUM(R143:T143)))))-SUM($C166:S166)</f>
        <v>0</v>
      </c>
      <c r="U166" s="48">
        <f>+IF($B166=0,0,IF($B166=30,(U97+U143),IF($B166=60,(SUM(T97:U97)+SUM(T143:U143)),(SUM(S97:U97)+SUM(S143:U143)))))-SUM($C166:T166)</f>
        <v>0</v>
      </c>
      <c r="V166" s="48">
        <f>+IF($B166=0,0,IF($B166=30,(V97+V143),IF($B166=60,(SUM(U97:V97)+SUM(U143:V143)),(SUM(T97:V97)+SUM(T143:V143)))))-SUM($C166:U166)</f>
        <v>0</v>
      </c>
      <c r="W166" s="48">
        <f>+IF($B166=0,0,IF($B166=30,(W97+W143),IF($B166=60,(SUM(V97:W97)+SUM(V143:W143)),(SUM(U97:W97)+SUM(U143:W143)))))-SUM($C166:V166)</f>
        <v>0</v>
      </c>
      <c r="X166" s="48">
        <f>+IF($B166=0,0,IF($B166=30,(X97+X143),IF($B166=60,(SUM(W97:X97)+SUM(W143:X143)),(SUM(V97:X97)+SUM(V143:X143)))))-SUM($C166:W166)</f>
        <v>0</v>
      </c>
      <c r="Y166" s="48">
        <f>+IF($B166=0,0,IF($B166=30,(Y97+Y143),IF($B166=60,(SUM(X97:Y97)+SUM(X143:Y143)),(SUM(W97:Y97)+SUM(W143:Y143)))))-SUM($C166:X166)</f>
        <v>0</v>
      </c>
      <c r="Z166" s="48">
        <f>+IF($B166=0,0,IF($B166=30,(Z97+Z143),IF($B166=60,(SUM(Y97:Z97)+SUM(Y143:Z143)),(SUM(X97:Z97)+SUM(X143:Z143)))))-SUM($C166:Y166)</f>
        <v>0</v>
      </c>
      <c r="AA166" s="48">
        <f>+IF($B166=0,0,IF($B166=30,(AA97+AA143),IF($B166=60,(SUM(Z97:AA97)+SUM(Z143:AA143)),(SUM(Y97:AA97)+SUM(Y143:AA143)))))-SUM($C166:Z166)</f>
        <v>0</v>
      </c>
      <c r="AB166" s="48">
        <f>+IF($B166=0,0,IF($B166=30,(AB97+AB143),IF($B166=60,(SUM(AA97:AB97)+SUM(AA143:AB143)),(SUM(Z97:AB97)+SUM(Z143:AB143)))))-SUM($C166:AA166)</f>
        <v>0</v>
      </c>
      <c r="AC166" s="48">
        <f>+IF($B166=0,0,IF($B166=30,(AC97+AC143),IF($B166=60,(SUM(AB97:AC97)+SUM(AB143:AC143)),(SUM(AA97:AC97)+SUM(AA143:AC143)))))-SUM($C166:AB166)</f>
        <v>0</v>
      </c>
      <c r="AD166" s="48">
        <f>+IF($B166=0,0,IF($B166=30,(AD97+AD143),IF($B166=60,(SUM(AC97:AD97)+SUM(AC143:AD143)),(SUM(AB97:AD97)+SUM(AB143:AD143)))))-SUM($C166:AC166)</f>
        <v>0</v>
      </c>
      <c r="AE166" s="48">
        <f>+IF($B166=0,0,IF($B166=30,(AE97+AE143),IF($B166=60,(SUM(AD97:AE97)+SUM(AD143:AE143)),(SUM(AC97:AE97)+SUM(AC143:AE143)))))-SUM($C166:AD166)</f>
        <v>0</v>
      </c>
      <c r="AF166" s="48">
        <f>+IF($B166=0,0,IF($B166=30,(AF97+AF143),IF($B166=60,(SUM(AE97:AF97)+SUM(AE143:AF143)),(SUM(AD97:AF97)+SUM(AD143:AF143)))))-SUM($C166:AE166)</f>
        <v>0</v>
      </c>
      <c r="AG166" s="48">
        <f>+IF($B166=0,0,IF($B166=30,(AG97+AG143),IF($B166=60,(SUM(AF97:AG97)+SUM(AF143:AG143)),(SUM(AE97:AG97)+SUM(AE143:AG143)))))-SUM($C166:AF166)</f>
        <v>0</v>
      </c>
      <c r="AH166" s="48">
        <f>+IF($B166=0,0,IF($B166=30,(AH97+AH143),IF($B166=60,(SUM(AG97:AH97)+SUM(AG143:AH143)),(SUM(AF97:AH97)+SUM(AF143:AH143)))))-SUM($C166:AG166)</f>
        <v>0</v>
      </c>
      <c r="AI166" s="48">
        <f>+IF($B166=0,0,IF($B166=30,(AI97+AI143),IF($B166=60,(SUM(AH97:AI97)+SUM(AH143:AI143)),(SUM(AG97:AI97)+SUM(AG143:AI143)))))-SUM($C166:AH166)</f>
        <v>0</v>
      </c>
      <c r="AJ166" s="48">
        <f>+IF($B166=0,0,IF($B166=30,(AJ97+AJ143),IF($B166=60,(SUM(AI97:AJ97)+SUM(AI143:AJ143)),(SUM(AH97:AJ97)+SUM(AH143:AJ143)))))-SUM($C166:AI166)</f>
        <v>0</v>
      </c>
      <c r="AK166" s="48">
        <f>+IF($B166=0,0,IF($B166=30,(AK97+AK143),IF($B166=60,(SUM(AJ97:AK97)+SUM(AJ143:AK143)),(SUM(AI97:AK97)+SUM(AI143:AK143)))))-SUM($C166:AJ166)</f>
        <v>0</v>
      </c>
      <c r="AL166" s="48">
        <f>+IF($B166=0,0,IF($B166=30,(AL97+AL143),IF($B166=60,(SUM(AK97:AL97)+SUM(AK143:AL143)),(SUM(AJ97:AL97)+SUM(AJ143:AL143)))))-SUM($C166:AK166)</f>
        <v>0</v>
      </c>
      <c r="AM166" s="48">
        <f>+IF($B166=0,0,IF($B166=30,(AM97+AM143),IF($B166=60,(SUM(AL97:AM97)+SUM(AL143:AM143)),(SUM(AK97:AM97)+SUM(AK143:AM143)))))-SUM($C166:AL166)</f>
        <v>0</v>
      </c>
      <c r="AN166" s="48">
        <f>+IF($B166=0,0,IF($B166=30,(AN97+AN143),IF($B166=60,(SUM(AM97:AN97)+SUM(AM143:AN143)),(SUM(AL97:AN97)+SUM(AL143:AN143)))))-SUM($C166:AM166)</f>
        <v>0</v>
      </c>
      <c r="AO166" s="48">
        <f>+IF($B166=0,0,IF($B166=30,(AO97+AO143),IF($B166=60,(SUM(AN97:AO97)+SUM(AN143:AO143)),(SUM(AM97:AO97)+SUM(AM143:AO143)))))-SUM($C166:AN166)</f>
        <v>0</v>
      </c>
      <c r="AP166" s="48">
        <f>+IF($B166=0,0,IF($B166=30,(AP97+AP143),IF($B166=60,(SUM(AO97:AP97)+SUM(AO143:AP143)),(SUM(AN97:AP97)+SUM(AN143:AP143)))))-SUM($C166:AO166)</f>
        <v>0</v>
      </c>
      <c r="AQ166" s="48">
        <f>+IF($B166=0,0,IF($B166=30,(AQ97+AQ143),IF($B166=60,(SUM(AP97:AQ97)+SUM(AP143:AQ143)),(SUM(AO97:AQ97)+SUM(AO143:AQ143)))))-SUM($C166:AP166)</f>
        <v>0</v>
      </c>
      <c r="AR166" s="48">
        <f>+IF($B166=0,0,IF($B166=30,(AR97+AR143),IF($B166=60,(SUM(AQ97:AR97)+SUM(AQ143:AR143)),(SUM(AP97:AR97)+SUM(AP143:AR143)))))-SUM($C166:AQ166)</f>
        <v>0</v>
      </c>
      <c r="AS166" s="48">
        <f>+IF($B166=0,0,IF($B166=30,(AS97+AS143),IF($B166=60,(SUM(AR97:AS97)+SUM(AR143:AS143)),(SUM(AQ97:AS97)+SUM(AQ143:AS143)))))-SUM($C166:AR166)</f>
        <v>0</v>
      </c>
      <c r="AT166" s="48">
        <f>+IF($B166=0,0,IF($B166=30,(AT97+AT143),IF($B166=60,(SUM(AS97:AT97)+SUM(AS143:AT143)),(SUM(AR97:AT97)+SUM(AR143:AT143)))))-SUM($C166:AS166)</f>
        <v>0</v>
      </c>
      <c r="AU166" s="48">
        <f>+IF($B166=0,0,IF($B166=30,(AU97+AU143),IF($B166=60,(SUM(AT97:AU97)+SUM(AT143:AU143)),(SUM(AS97:AU97)+SUM(AS143:AU143)))))-SUM($C166:AT166)</f>
        <v>0</v>
      </c>
      <c r="AV166" s="48">
        <f>+IF($B166=0,0,IF($B166=30,(AV97+AV143),IF($B166=60,(SUM(AU97:AV97)+SUM(AU143:AV143)),(SUM(AT97:AV97)+SUM(AT143:AV143)))))-SUM($C166:AU166)</f>
        <v>0</v>
      </c>
      <c r="AW166" s="48">
        <f>+IF($B166=0,0,IF($B166=30,(AW97+AW143),IF($B166=60,(SUM(AV97:AW97)+SUM(AV143:AW143)),(SUM(AU97:AW97)+SUM(AU143:AW143)))))-SUM($C166:AV166)</f>
        <v>0</v>
      </c>
      <c r="AX166" s="48">
        <f>+IF($B166=0,0,IF($B166=30,(AX97+AX143),IF($B166=60,(SUM(AW97:AX97)+SUM(AW143:AX143)),(SUM(AV97:AX97)+SUM(AV143:AX143)))))-SUM($C166:AW166)</f>
        <v>0</v>
      </c>
    </row>
    <row r="167" spans="1:50" x14ac:dyDescent="0.25">
      <c r="A167" t="str">
        <f t="shared" si="128"/>
        <v>Prodotto 7</v>
      </c>
      <c r="B167" s="47">
        <v>0</v>
      </c>
      <c r="C167" s="48">
        <f t="shared" si="129"/>
        <v>0</v>
      </c>
      <c r="D167" s="48">
        <f t="shared" si="130"/>
        <v>0</v>
      </c>
      <c r="E167" s="48">
        <f>+IF($B167=0,0,IF($B167=30,(E98+E144),IF($B167=60,(SUM(D98:E98)+SUM(D144:E144)),(SUM(C98:E98)+SUM(C144:E144)))))-SUM($C167:D167)</f>
        <v>0</v>
      </c>
      <c r="F167" s="48">
        <f>+IF($B167=0,0,IF($B167=30,(F98+F144),IF($B167=60,(SUM(E98:F98)+SUM(E144:F144)),(SUM(D98:F98)+SUM(D144:F144)))))-SUM($C167:E167)</f>
        <v>0</v>
      </c>
      <c r="G167" s="48">
        <f>+IF($B167=0,0,IF($B167=30,(G98+G144),IF($B167=60,(SUM(F98:G98)+SUM(F144:G144)),(SUM(E98:G98)+SUM(E144:G144)))))-SUM($C167:F167)</f>
        <v>0</v>
      </c>
      <c r="H167" s="48">
        <f>+IF($B167=0,0,IF($B167=30,(H98+H144),IF($B167=60,(SUM(G98:H98)+SUM(G144:H144)),(SUM(F98:H98)+SUM(F144:H144)))))-SUM($C167:G167)</f>
        <v>0</v>
      </c>
      <c r="I167" s="48">
        <f>+IF($B167=0,0,IF($B167=30,(I98+I144),IF($B167=60,(SUM(H98:I98)+SUM(H144:I144)),(SUM(G98:I98)+SUM(G144:I144)))))-SUM($C167:H167)</f>
        <v>0</v>
      </c>
      <c r="J167" s="48">
        <f>+IF($B167=0,0,IF($B167=30,(J98+J144),IF($B167=60,(SUM(I98:J98)+SUM(I144:J144)),(SUM(H98:J98)+SUM(H144:J144)))))-SUM($C167:I167)</f>
        <v>0</v>
      </c>
      <c r="K167" s="48">
        <f>+IF($B167=0,0,IF($B167=30,(K98+K144),IF($B167=60,(SUM(J98:K98)+SUM(J144:K144)),(SUM(I98:K98)+SUM(I144:K144)))))-SUM($C167:J167)</f>
        <v>0</v>
      </c>
      <c r="L167" s="48">
        <f>+IF($B167=0,0,IF($B167=30,(L98+L144),IF($B167=60,(SUM(K98:L98)+SUM(K144:L144)),(SUM(J98:L98)+SUM(J144:L144)))))-SUM($C167:K167)</f>
        <v>0</v>
      </c>
      <c r="M167" s="48">
        <f>+IF($B167=0,0,IF($B167=30,(M98+M144),IF($B167=60,(SUM(L98:M98)+SUM(L144:M144)),(SUM(K98:M98)+SUM(K144:M144)))))-SUM($C167:L167)</f>
        <v>0</v>
      </c>
      <c r="N167" s="48">
        <f>+IF($B167=0,0,IF($B167=30,(N98+N144),IF($B167=60,(SUM(M98:N98)+SUM(M144:N144)),(SUM(L98:N98)+SUM(L144:N144)))))-SUM($C167:M167)</f>
        <v>0</v>
      </c>
      <c r="O167" s="48">
        <f>+IF($B167=0,0,IF($B167=30,(O98+O144),IF($B167=60,(SUM(N98:O98)+SUM(N144:O144)),(SUM(M98:O98)+SUM(M144:O144)))))-SUM($C167:N167)</f>
        <v>0</v>
      </c>
      <c r="P167" s="48">
        <f>+IF($B167=0,0,IF($B167=30,(P98+P144),IF($B167=60,(SUM(O98:P98)+SUM(O144:P144)),(SUM(N98:P98)+SUM(N144:P144)))))-SUM($C167:O167)</f>
        <v>0</v>
      </c>
      <c r="Q167" s="48">
        <f>+IF($B167=0,0,IF($B167=30,(Q98+Q144),IF($B167=60,(SUM(P98:Q98)+SUM(P144:Q144)),(SUM(O98:Q98)+SUM(O144:Q144)))))-SUM($C167:P167)</f>
        <v>0</v>
      </c>
      <c r="R167" s="48">
        <f>+IF($B167=0,0,IF($B167=30,(R98+R144),IF($B167=60,(SUM(Q98:R98)+SUM(Q144:R144)),(SUM(P98:R98)+SUM(P144:R144)))))-SUM($C167:Q167)</f>
        <v>0</v>
      </c>
      <c r="S167" s="48">
        <f>+IF($B167=0,0,IF($B167=30,(S98+S144),IF($B167=60,(SUM(R98:S98)+SUM(R144:S144)),(SUM(Q98:S98)+SUM(Q144:S144)))))-SUM($C167:R167)</f>
        <v>0</v>
      </c>
      <c r="T167" s="48">
        <f>+IF($B167=0,0,IF($B167=30,(T98+T144),IF($B167=60,(SUM(S98:T98)+SUM(S144:T144)),(SUM(R98:T98)+SUM(R144:T144)))))-SUM($C167:S167)</f>
        <v>0</v>
      </c>
      <c r="U167" s="48">
        <f>+IF($B167=0,0,IF($B167=30,(U98+U144),IF($B167=60,(SUM(T98:U98)+SUM(T144:U144)),(SUM(S98:U98)+SUM(S144:U144)))))-SUM($C167:T167)</f>
        <v>0</v>
      </c>
      <c r="V167" s="48">
        <f>+IF($B167=0,0,IF($B167=30,(V98+V144),IF($B167=60,(SUM(U98:V98)+SUM(U144:V144)),(SUM(T98:V98)+SUM(T144:V144)))))-SUM($C167:U167)</f>
        <v>0</v>
      </c>
      <c r="W167" s="48">
        <f>+IF($B167=0,0,IF($B167=30,(W98+W144),IF($B167=60,(SUM(V98:W98)+SUM(V144:W144)),(SUM(U98:W98)+SUM(U144:W144)))))-SUM($C167:V167)</f>
        <v>0</v>
      </c>
      <c r="X167" s="48">
        <f>+IF($B167=0,0,IF($B167=30,(X98+X144),IF($B167=60,(SUM(W98:X98)+SUM(W144:X144)),(SUM(V98:X98)+SUM(V144:X144)))))-SUM($C167:W167)</f>
        <v>0</v>
      </c>
      <c r="Y167" s="48">
        <f>+IF($B167=0,0,IF($B167=30,(Y98+Y144),IF($B167=60,(SUM(X98:Y98)+SUM(X144:Y144)),(SUM(W98:Y98)+SUM(W144:Y144)))))-SUM($C167:X167)</f>
        <v>0</v>
      </c>
      <c r="Z167" s="48">
        <f>+IF($B167=0,0,IF($B167=30,(Z98+Z144),IF($B167=60,(SUM(Y98:Z98)+SUM(Y144:Z144)),(SUM(X98:Z98)+SUM(X144:Z144)))))-SUM($C167:Y167)</f>
        <v>0</v>
      </c>
      <c r="AA167" s="48">
        <f>+IF($B167=0,0,IF($B167=30,(AA98+AA144),IF($B167=60,(SUM(Z98:AA98)+SUM(Z144:AA144)),(SUM(Y98:AA98)+SUM(Y144:AA144)))))-SUM($C167:Z167)</f>
        <v>0</v>
      </c>
      <c r="AB167" s="48">
        <f>+IF($B167=0,0,IF($B167=30,(AB98+AB144),IF($B167=60,(SUM(AA98:AB98)+SUM(AA144:AB144)),(SUM(Z98:AB98)+SUM(Z144:AB144)))))-SUM($C167:AA167)</f>
        <v>0</v>
      </c>
      <c r="AC167" s="48">
        <f>+IF($B167=0,0,IF($B167=30,(AC98+AC144),IF($B167=60,(SUM(AB98:AC98)+SUM(AB144:AC144)),(SUM(AA98:AC98)+SUM(AA144:AC144)))))-SUM($C167:AB167)</f>
        <v>0</v>
      </c>
      <c r="AD167" s="48">
        <f>+IF($B167=0,0,IF($B167=30,(AD98+AD144),IF($B167=60,(SUM(AC98:AD98)+SUM(AC144:AD144)),(SUM(AB98:AD98)+SUM(AB144:AD144)))))-SUM($C167:AC167)</f>
        <v>0</v>
      </c>
      <c r="AE167" s="48">
        <f>+IF($B167=0,0,IF($B167=30,(AE98+AE144),IF($B167=60,(SUM(AD98:AE98)+SUM(AD144:AE144)),(SUM(AC98:AE98)+SUM(AC144:AE144)))))-SUM($C167:AD167)</f>
        <v>0</v>
      </c>
      <c r="AF167" s="48">
        <f>+IF($B167=0,0,IF($B167=30,(AF98+AF144),IF($B167=60,(SUM(AE98:AF98)+SUM(AE144:AF144)),(SUM(AD98:AF98)+SUM(AD144:AF144)))))-SUM($C167:AE167)</f>
        <v>0</v>
      </c>
      <c r="AG167" s="48">
        <f>+IF($B167=0,0,IF($B167=30,(AG98+AG144),IF($B167=60,(SUM(AF98:AG98)+SUM(AF144:AG144)),(SUM(AE98:AG98)+SUM(AE144:AG144)))))-SUM($C167:AF167)</f>
        <v>0</v>
      </c>
      <c r="AH167" s="48">
        <f>+IF($B167=0,0,IF($B167=30,(AH98+AH144),IF($B167=60,(SUM(AG98:AH98)+SUM(AG144:AH144)),(SUM(AF98:AH98)+SUM(AF144:AH144)))))-SUM($C167:AG167)</f>
        <v>0</v>
      </c>
      <c r="AI167" s="48">
        <f>+IF($B167=0,0,IF($B167=30,(AI98+AI144),IF($B167=60,(SUM(AH98:AI98)+SUM(AH144:AI144)),(SUM(AG98:AI98)+SUM(AG144:AI144)))))-SUM($C167:AH167)</f>
        <v>0</v>
      </c>
      <c r="AJ167" s="48">
        <f>+IF($B167=0,0,IF($B167=30,(AJ98+AJ144),IF($B167=60,(SUM(AI98:AJ98)+SUM(AI144:AJ144)),(SUM(AH98:AJ98)+SUM(AH144:AJ144)))))-SUM($C167:AI167)</f>
        <v>0</v>
      </c>
      <c r="AK167" s="48">
        <f>+IF($B167=0,0,IF($B167=30,(AK98+AK144),IF($B167=60,(SUM(AJ98:AK98)+SUM(AJ144:AK144)),(SUM(AI98:AK98)+SUM(AI144:AK144)))))-SUM($C167:AJ167)</f>
        <v>0</v>
      </c>
      <c r="AL167" s="48">
        <f>+IF($B167=0,0,IF($B167=30,(AL98+AL144),IF($B167=60,(SUM(AK98:AL98)+SUM(AK144:AL144)),(SUM(AJ98:AL98)+SUM(AJ144:AL144)))))-SUM($C167:AK167)</f>
        <v>0</v>
      </c>
      <c r="AM167" s="48">
        <f>+IF($B167=0,0,IF($B167=30,(AM98+AM144),IF($B167=60,(SUM(AL98:AM98)+SUM(AL144:AM144)),(SUM(AK98:AM98)+SUM(AK144:AM144)))))-SUM($C167:AL167)</f>
        <v>0</v>
      </c>
      <c r="AN167" s="48">
        <f>+IF($B167=0,0,IF($B167=30,(AN98+AN144),IF($B167=60,(SUM(AM98:AN98)+SUM(AM144:AN144)),(SUM(AL98:AN98)+SUM(AL144:AN144)))))-SUM($C167:AM167)</f>
        <v>0</v>
      </c>
      <c r="AO167" s="48">
        <f>+IF($B167=0,0,IF($B167=30,(AO98+AO144),IF($B167=60,(SUM(AN98:AO98)+SUM(AN144:AO144)),(SUM(AM98:AO98)+SUM(AM144:AO144)))))-SUM($C167:AN167)</f>
        <v>0</v>
      </c>
      <c r="AP167" s="48">
        <f>+IF($B167=0,0,IF($B167=30,(AP98+AP144),IF($B167=60,(SUM(AO98:AP98)+SUM(AO144:AP144)),(SUM(AN98:AP98)+SUM(AN144:AP144)))))-SUM($C167:AO167)</f>
        <v>0</v>
      </c>
      <c r="AQ167" s="48">
        <f>+IF($B167=0,0,IF($B167=30,(AQ98+AQ144),IF($B167=60,(SUM(AP98:AQ98)+SUM(AP144:AQ144)),(SUM(AO98:AQ98)+SUM(AO144:AQ144)))))-SUM($C167:AP167)</f>
        <v>0</v>
      </c>
      <c r="AR167" s="48">
        <f>+IF($B167=0,0,IF($B167=30,(AR98+AR144),IF($B167=60,(SUM(AQ98:AR98)+SUM(AQ144:AR144)),(SUM(AP98:AR98)+SUM(AP144:AR144)))))-SUM($C167:AQ167)</f>
        <v>0</v>
      </c>
      <c r="AS167" s="48">
        <f>+IF($B167=0,0,IF($B167=30,(AS98+AS144),IF($B167=60,(SUM(AR98:AS98)+SUM(AR144:AS144)),(SUM(AQ98:AS98)+SUM(AQ144:AS144)))))-SUM($C167:AR167)</f>
        <v>0</v>
      </c>
      <c r="AT167" s="48">
        <f>+IF($B167=0,0,IF($B167=30,(AT98+AT144),IF($B167=60,(SUM(AS98:AT98)+SUM(AS144:AT144)),(SUM(AR98:AT98)+SUM(AR144:AT144)))))-SUM($C167:AS167)</f>
        <v>0</v>
      </c>
      <c r="AU167" s="48">
        <f>+IF($B167=0,0,IF($B167=30,(AU98+AU144),IF($B167=60,(SUM(AT98:AU98)+SUM(AT144:AU144)),(SUM(AS98:AU98)+SUM(AS144:AU144)))))-SUM($C167:AT167)</f>
        <v>0</v>
      </c>
      <c r="AV167" s="48">
        <f>+IF($B167=0,0,IF($B167=30,(AV98+AV144),IF($B167=60,(SUM(AU98:AV98)+SUM(AU144:AV144)),(SUM(AT98:AV98)+SUM(AT144:AV144)))))-SUM($C167:AU167)</f>
        <v>0</v>
      </c>
      <c r="AW167" s="48">
        <f>+IF($B167=0,0,IF($B167=30,(AW98+AW144),IF($B167=60,(SUM(AV98:AW98)+SUM(AV144:AW144)),(SUM(AU98:AW98)+SUM(AU144:AW144)))))-SUM($C167:AV167)</f>
        <v>0</v>
      </c>
      <c r="AX167" s="48">
        <f>+IF($B167=0,0,IF($B167=30,(AX98+AX144),IF($B167=60,(SUM(AW98:AX98)+SUM(AW144:AX144)),(SUM(AV98:AX98)+SUM(AV144:AX144)))))-SUM($C167:AW167)</f>
        <v>0</v>
      </c>
    </row>
    <row r="168" spans="1:50" x14ac:dyDescent="0.25">
      <c r="A168" t="str">
        <f t="shared" si="128"/>
        <v>Prodotto 8</v>
      </c>
      <c r="B168" s="47">
        <v>0</v>
      </c>
      <c r="C168" s="48">
        <f t="shared" si="129"/>
        <v>0</v>
      </c>
      <c r="D168" s="48">
        <f t="shared" si="130"/>
        <v>0</v>
      </c>
      <c r="E168" s="48">
        <f>+IF($B168=0,0,IF($B168=30,(E99+E145),IF($B168=60,(SUM(D99:E99)+SUM(D145:E145)),(SUM(C99:E99)+SUM(C145:E145)))))-SUM($C168:D168)</f>
        <v>0</v>
      </c>
      <c r="F168" s="48">
        <f>+IF($B168=0,0,IF($B168=30,(F99+F145),IF($B168=60,(SUM(E99:F99)+SUM(E145:F145)),(SUM(D99:F99)+SUM(D145:F145)))))-SUM($C168:E168)</f>
        <v>0</v>
      </c>
      <c r="G168" s="48">
        <f>+IF($B168=0,0,IF($B168=30,(G99+G145),IF($B168=60,(SUM(F99:G99)+SUM(F145:G145)),(SUM(E99:G99)+SUM(E145:G145)))))-SUM($C168:F168)</f>
        <v>0</v>
      </c>
      <c r="H168" s="48">
        <f>+IF($B168=0,0,IF($B168=30,(H99+H145),IF($B168=60,(SUM(G99:H99)+SUM(G145:H145)),(SUM(F99:H99)+SUM(F145:H145)))))-SUM($C168:G168)</f>
        <v>0</v>
      </c>
      <c r="I168" s="48">
        <f>+IF($B168=0,0,IF($B168=30,(I99+I145),IF($B168=60,(SUM(H99:I99)+SUM(H145:I145)),(SUM(G99:I99)+SUM(G145:I145)))))-SUM($C168:H168)</f>
        <v>0</v>
      </c>
      <c r="J168" s="48">
        <f>+IF($B168=0,0,IF($B168=30,(J99+J145),IF($B168=60,(SUM(I99:J99)+SUM(I145:J145)),(SUM(H99:J99)+SUM(H145:J145)))))-SUM($C168:I168)</f>
        <v>0</v>
      </c>
      <c r="K168" s="48">
        <f>+IF($B168=0,0,IF($B168=30,(K99+K145),IF($B168=60,(SUM(J99:K99)+SUM(J145:K145)),(SUM(I99:K99)+SUM(I145:K145)))))-SUM($C168:J168)</f>
        <v>0</v>
      </c>
      <c r="L168" s="48">
        <f>+IF($B168=0,0,IF($B168=30,(L99+L145),IF($B168=60,(SUM(K99:L99)+SUM(K145:L145)),(SUM(J99:L99)+SUM(J145:L145)))))-SUM($C168:K168)</f>
        <v>0</v>
      </c>
      <c r="M168" s="48">
        <f>+IF($B168=0,0,IF($B168=30,(M99+M145),IF($B168=60,(SUM(L99:M99)+SUM(L145:M145)),(SUM(K99:M99)+SUM(K145:M145)))))-SUM($C168:L168)</f>
        <v>0</v>
      </c>
      <c r="N168" s="48">
        <f>+IF($B168=0,0,IF($B168=30,(N99+N145),IF($B168=60,(SUM(M99:N99)+SUM(M145:N145)),(SUM(L99:N99)+SUM(L145:N145)))))-SUM($C168:M168)</f>
        <v>0</v>
      </c>
      <c r="O168" s="48">
        <f>+IF($B168=0,0,IF($B168=30,(O99+O145),IF($B168=60,(SUM(N99:O99)+SUM(N145:O145)),(SUM(M99:O99)+SUM(M145:O145)))))-SUM($C168:N168)</f>
        <v>0</v>
      </c>
      <c r="P168" s="48">
        <f>+IF($B168=0,0,IF($B168=30,(P99+P145),IF($B168=60,(SUM(O99:P99)+SUM(O145:P145)),(SUM(N99:P99)+SUM(N145:P145)))))-SUM($C168:O168)</f>
        <v>0</v>
      </c>
      <c r="Q168" s="48">
        <f>+IF($B168=0,0,IF($B168=30,(Q99+Q145),IF($B168=60,(SUM(P99:Q99)+SUM(P145:Q145)),(SUM(O99:Q99)+SUM(O145:Q145)))))-SUM($C168:P168)</f>
        <v>0</v>
      </c>
      <c r="R168" s="48">
        <f>+IF($B168=0,0,IF($B168=30,(R99+R145),IF($B168=60,(SUM(Q99:R99)+SUM(Q145:R145)),(SUM(P99:R99)+SUM(P145:R145)))))-SUM($C168:Q168)</f>
        <v>0</v>
      </c>
      <c r="S168" s="48">
        <f>+IF($B168=0,0,IF($B168=30,(S99+S145),IF($B168=60,(SUM(R99:S99)+SUM(R145:S145)),(SUM(Q99:S99)+SUM(Q145:S145)))))-SUM($C168:R168)</f>
        <v>0</v>
      </c>
      <c r="T168" s="48">
        <f>+IF($B168=0,0,IF($B168=30,(T99+T145),IF($B168=60,(SUM(S99:T99)+SUM(S145:T145)),(SUM(R99:T99)+SUM(R145:T145)))))-SUM($C168:S168)</f>
        <v>0</v>
      </c>
      <c r="U168" s="48">
        <f>+IF($B168=0,0,IF($B168=30,(U99+U145),IF($B168=60,(SUM(T99:U99)+SUM(T145:U145)),(SUM(S99:U99)+SUM(S145:U145)))))-SUM($C168:T168)</f>
        <v>0</v>
      </c>
      <c r="V168" s="48">
        <f>+IF($B168=0,0,IF($B168=30,(V99+V145),IF($B168=60,(SUM(U99:V99)+SUM(U145:V145)),(SUM(T99:V99)+SUM(T145:V145)))))-SUM($C168:U168)</f>
        <v>0</v>
      </c>
      <c r="W168" s="48">
        <f>+IF($B168=0,0,IF($B168=30,(W99+W145),IF($B168=60,(SUM(V99:W99)+SUM(V145:W145)),(SUM(U99:W99)+SUM(U145:W145)))))-SUM($C168:V168)</f>
        <v>0</v>
      </c>
      <c r="X168" s="48">
        <f>+IF($B168=0,0,IF($B168=30,(X99+X145),IF($B168=60,(SUM(W99:X99)+SUM(W145:X145)),(SUM(V99:X99)+SUM(V145:X145)))))-SUM($C168:W168)</f>
        <v>0</v>
      </c>
      <c r="Y168" s="48">
        <f>+IF($B168=0,0,IF($B168=30,(Y99+Y145),IF($B168=60,(SUM(X99:Y99)+SUM(X145:Y145)),(SUM(W99:Y99)+SUM(W145:Y145)))))-SUM($C168:X168)</f>
        <v>0</v>
      </c>
      <c r="Z168" s="48">
        <f>+IF($B168=0,0,IF($B168=30,(Z99+Z145),IF($B168=60,(SUM(Y99:Z99)+SUM(Y145:Z145)),(SUM(X99:Z99)+SUM(X145:Z145)))))-SUM($C168:Y168)</f>
        <v>0</v>
      </c>
      <c r="AA168" s="48">
        <f>+IF($B168=0,0,IF($B168=30,(AA99+AA145),IF($B168=60,(SUM(Z99:AA99)+SUM(Z145:AA145)),(SUM(Y99:AA99)+SUM(Y145:AA145)))))-SUM($C168:Z168)</f>
        <v>0</v>
      </c>
      <c r="AB168" s="48">
        <f>+IF($B168=0,0,IF($B168=30,(AB99+AB145),IF($B168=60,(SUM(AA99:AB99)+SUM(AA145:AB145)),(SUM(Z99:AB99)+SUM(Z145:AB145)))))-SUM($C168:AA168)</f>
        <v>0</v>
      </c>
      <c r="AC168" s="48">
        <f>+IF($B168=0,0,IF($B168=30,(AC99+AC145),IF($B168=60,(SUM(AB99:AC99)+SUM(AB145:AC145)),(SUM(AA99:AC99)+SUM(AA145:AC145)))))-SUM($C168:AB168)</f>
        <v>0</v>
      </c>
      <c r="AD168" s="48">
        <f>+IF($B168=0,0,IF($B168=30,(AD99+AD145),IF($B168=60,(SUM(AC99:AD99)+SUM(AC145:AD145)),(SUM(AB99:AD99)+SUM(AB145:AD145)))))-SUM($C168:AC168)</f>
        <v>0</v>
      </c>
      <c r="AE168" s="48">
        <f>+IF($B168=0,0,IF($B168=30,(AE99+AE145),IF($B168=60,(SUM(AD99:AE99)+SUM(AD145:AE145)),(SUM(AC99:AE99)+SUM(AC145:AE145)))))-SUM($C168:AD168)</f>
        <v>0</v>
      </c>
      <c r="AF168" s="48">
        <f>+IF($B168=0,0,IF($B168=30,(AF99+AF145),IF($B168=60,(SUM(AE99:AF99)+SUM(AE145:AF145)),(SUM(AD99:AF99)+SUM(AD145:AF145)))))-SUM($C168:AE168)</f>
        <v>0</v>
      </c>
      <c r="AG168" s="48">
        <f>+IF($B168=0,0,IF($B168=30,(AG99+AG145),IF($B168=60,(SUM(AF99:AG99)+SUM(AF145:AG145)),(SUM(AE99:AG99)+SUM(AE145:AG145)))))-SUM($C168:AF168)</f>
        <v>0</v>
      </c>
      <c r="AH168" s="48">
        <f>+IF($B168=0,0,IF($B168=30,(AH99+AH145),IF($B168=60,(SUM(AG99:AH99)+SUM(AG145:AH145)),(SUM(AF99:AH99)+SUM(AF145:AH145)))))-SUM($C168:AG168)</f>
        <v>0</v>
      </c>
      <c r="AI168" s="48">
        <f>+IF($B168=0,0,IF($B168=30,(AI99+AI145),IF($B168=60,(SUM(AH99:AI99)+SUM(AH145:AI145)),(SUM(AG99:AI99)+SUM(AG145:AI145)))))-SUM($C168:AH168)</f>
        <v>0</v>
      </c>
      <c r="AJ168" s="48">
        <f>+IF($B168=0,0,IF($B168=30,(AJ99+AJ145),IF($B168=60,(SUM(AI99:AJ99)+SUM(AI145:AJ145)),(SUM(AH99:AJ99)+SUM(AH145:AJ145)))))-SUM($C168:AI168)</f>
        <v>0</v>
      </c>
      <c r="AK168" s="48">
        <f>+IF($B168=0,0,IF($B168=30,(AK99+AK145),IF($B168=60,(SUM(AJ99:AK99)+SUM(AJ145:AK145)),(SUM(AI99:AK99)+SUM(AI145:AK145)))))-SUM($C168:AJ168)</f>
        <v>0</v>
      </c>
      <c r="AL168" s="48">
        <f>+IF($B168=0,0,IF($B168=30,(AL99+AL145),IF($B168=60,(SUM(AK99:AL99)+SUM(AK145:AL145)),(SUM(AJ99:AL99)+SUM(AJ145:AL145)))))-SUM($C168:AK168)</f>
        <v>0</v>
      </c>
      <c r="AM168" s="48">
        <f>+IF($B168=0,0,IF($B168=30,(AM99+AM145),IF($B168=60,(SUM(AL99:AM99)+SUM(AL145:AM145)),(SUM(AK99:AM99)+SUM(AK145:AM145)))))-SUM($C168:AL168)</f>
        <v>0</v>
      </c>
      <c r="AN168" s="48">
        <f>+IF($B168=0,0,IF($B168=30,(AN99+AN145),IF($B168=60,(SUM(AM99:AN99)+SUM(AM145:AN145)),(SUM(AL99:AN99)+SUM(AL145:AN145)))))-SUM($C168:AM168)</f>
        <v>0</v>
      </c>
      <c r="AO168" s="48">
        <f>+IF($B168=0,0,IF($B168=30,(AO99+AO145),IF($B168=60,(SUM(AN99:AO99)+SUM(AN145:AO145)),(SUM(AM99:AO99)+SUM(AM145:AO145)))))-SUM($C168:AN168)</f>
        <v>0</v>
      </c>
      <c r="AP168" s="48">
        <f>+IF($B168=0,0,IF($B168=30,(AP99+AP145),IF($B168=60,(SUM(AO99:AP99)+SUM(AO145:AP145)),(SUM(AN99:AP99)+SUM(AN145:AP145)))))-SUM($C168:AO168)</f>
        <v>0</v>
      </c>
      <c r="AQ168" s="48">
        <f>+IF($B168=0,0,IF($B168=30,(AQ99+AQ145),IF($B168=60,(SUM(AP99:AQ99)+SUM(AP145:AQ145)),(SUM(AO99:AQ99)+SUM(AO145:AQ145)))))-SUM($C168:AP168)</f>
        <v>0</v>
      </c>
      <c r="AR168" s="48">
        <f>+IF($B168=0,0,IF($B168=30,(AR99+AR145),IF($B168=60,(SUM(AQ99:AR99)+SUM(AQ145:AR145)),(SUM(AP99:AR99)+SUM(AP145:AR145)))))-SUM($C168:AQ168)</f>
        <v>0</v>
      </c>
      <c r="AS168" s="48">
        <f>+IF($B168=0,0,IF($B168=30,(AS99+AS145),IF($B168=60,(SUM(AR99:AS99)+SUM(AR145:AS145)),(SUM(AQ99:AS99)+SUM(AQ145:AS145)))))-SUM($C168:AR168)</f>
        <v>0</v>
      </c>
      <c r="AT168" s="48">
        <f>+IF($B168=0,0,IF($B168=30,(AT99+AT145),IF($B168=60,(SUM(AS99:AT99)+SUM(AS145:AT145)),(SUM(AR99:AT99)+SUM(AR145:AT145)))))-SUM($C168:AS168)</f>
        <v>0</v>
      </c>
      <c r="AU168" s="48">
        <f>+IF($B168=0,0,IF($B168=30,(AU99+AU145),IF($B168=60,(SUM(AT99:AU99)+SUM(AT145:AU145)),(SUM(AS99:AU99)+SUM(AS145:AU145)))))-SUM($C168:AT168)</f>
        <v>0</v>
      </c>
      <c r="AV168" s="48">
        <f>+IF($B168=0,0,IF($B168=30,(AV99+AV145),IF($B168=60,(SUM(AU99:AV99)+SUM(AU145:AV145)),(SUM(AT99:AV99)+SUM(AT145:AV145)))))-SUM($C168:AU168)</f>
        <v>0</v>
      </c>
      <c r="AW168" s="48">
        <f>+IF($B168=0,0,IF($B168=30,(AW99+AW145),IF($B168=60,(SUM(AV99:AW99)+SUM(AV145:AW145)),(SUM(AU99:AW99)+SUM(AU145:AW145)))))-SUM($C168:AV168)</f>
        <v>0</v>
      </c>
      <c r="AX168" s="48">
        <f>+IF($B168=0,0,IF($B168=30,(AX99+AX145),IF($B168=60,(SUM(AW99:AX99)+SUM(AW145:AX145)),(SUM(AV99:AX99)+SUM(AV145:AX145)))))-SUM($C168:AW168)</f>
        <v>0</v>
      </c>
    </row>
    <row r="169" spans="1:50" x14ac:dyDescent="0.25">
      <c r="A169" t="str">
        <f t="shared" si="128"/>
        <v>Prodotto 9</v>
      </c>
      <c r="B169" s="47">
        <v>0</v>
      </c>
      <c r="C169" s="48">
        <f t="shared" si="129"/>
        <v>0</v>
      </c>
      <c r="D169" s="48">
        <f t="shared" si="130"/>
        <v>0</v>
      </c>
      <c r="E169" s="48">
        <f>+IF($B169=0,0,IF($B169=30,(E100+E146),IF($B169=60,(SUM(D100:E100)+SUM(D146:E146)),(SUM(C100:E100)+SUM(C146:E146)))))-SUM($C169:D169)</f>
        <v>0</v>
      </c>
      <c r="F169" s="48">
        <f>+IF($B169=0,0,IF($B169=30,(F100+F146),IF($B169=60,(SUM(E100:F100)+SUM(E146:F146)),(SUM(D100:F100)+SUM(D146:F146)))))-SUM($C169:E169)</f>
        <v>0</v>
      </c>
      <c r="G169" s="48">
        <f>+IF($B169=0,0,IF($B169=30,(G100+G146),IF($B169=60,(SUM(F100:G100)+SUM(F146:G146)),(SUM(E100:G100)+SUM(E146:G146)))))-SUM($C169:F169)</f>
        <v>0</v>
      </c>
      <c r="H169" s="48">
        <f>+IF($B169=0,0,IF($B169=30,(H100+H146),IF($B169=60,(SUM(G100:H100)+SUM(G146:H146)),(SUM(F100:H100)+SUM(F146:H146)))))-SUM($C169:G169)</f>
        <v>0</v>
      </c>
      <c r="I169" s="48">
        <f>+IF($B169=0,0,IF($B169=30,(I100+I146),IF($B169=60,(SUM(H100:I100)+SUM(H146:I146)),(SUM(G100:I100)+SUM(G146:I146)))))-SUM($C169:H169)</f>
        <v>0</v>
      </c>
      <c r="J169" s="48">
        <f>+IF($B169=0,0,IF($B169=30,(J100+J146),IF($B169=60,(SUM(I100:J100)+SUM(I146:J146)),(SUM(H100:J100)+SUM(H146:J146)))))-SUM($C169:I169)</f>
        <v>0</v>
      </c>
      <c r="K169" s="48">
        <f>+IF($B169=0,0,IF($B169=30,(K100+K146),IF($B169=60,(SUM(J100:K100)+SUM(J146:K146)),(SUM(I100:K100)+SUM(I146:K146)))))-SUM($C169:J169)</f>
        <v>0</v>
      </c>
      <c r="L169" s="48">
        <f>+IF($B169=0,0,IF($B169=30,(L100+L146),IF($B169=60,(SUM(K100:L100)+SUM(K146:L146)),(SUM(J100:L100)+SUM(J146:L146)))))-SUM($C169:K169)</f>
        <v>0</v>
      </c>
      <c r="M169" s="48">
        <f>+IF($B169=0,0,IF($B169=30,(M100+M146),IF($B169=60,(SUM(L100:M100)+SUM(L146:M146)),(SUM(K100:M100)+SUM(K146:M146)))))-SUM($C169:L169)</f>
        <v>0</v>
      </c>
      <c r="N169" s="48">
        <f>+IF($B169=0,0,IF($B169=30,(N100+N146),IF($B169=60,(SUM(M100:N100)+SUM(M146:N146)),(SUM(L100:N100)+SUM(L146:N146)))))-SUM($C169:M169)</f>
        <v>0</v>
      </c>
      <c r="O169" s="48">
        <f>+IF($B169=0,0,IF($B169=30,(O100+O146),IF($B169=60,(SUM(N100:O100)+SUM(N146:O146)),(SUM(M100:O100)+SUM(M146:O146)))))-SUM($C169:N169)</f>
        <v>0</v>
      </c>
      <c r="P169" s="48">
        <f>+IF($B169=0,0,IF($B169=30,(P100+P146),IF($B169=60,(SUM(O100:P100)+SUM(O146:P146)),(SUM(N100:P100)+SUM(N146:P146)))))-SUM($C169:O169)</f>
        <v>0</v>
      </c>
      <c r="Q169" s="48">
        <f>+IF($B169=0,0,IF($B169=30,(Q100+Q146),IF($B169=60,(SUM(P100:Q100)+SUM(P146:Q146)),(SUM(O100:Q100)+SUM(O146:Q146)))))-SUM($C169:P169)</f>
        <v>0</v>
      </c>
      <c r="R169" s="48">
        <f>+IF($B169=0,0,IF($B169=30,(R100+R146),IF($B169=60,(SUM(Q100:R100)+SUM(Q146:R146)),(SUM(P100:R100)+SUM(P146:R146)))))-SUM($C169:Q169)</f>
        <v>0</v>
      </c>
      <c r="S169" s="48">
        <f>+IF($B169=0,0,IF($B169=30,(S100+S146),IF($B169=60,(SUM(R100:S100)+SUM(R146:S146)),(SUM(Q100:S100)+SUM(Q146:S146)))))-SUM($C169:R169)</f>
        <v>0</v>
      </c>
      <c r="T169" s="48">
        <f>+IF($B169=0,0,IF($B169=30,(T100+T146),IF($B169=60,(SUM(S100:T100)+SUM(S146:T146)),(SUM(R100:T100)+SUM(R146:T146)))))-SUM($C169:S169)</f>
        <v>0</v>
      </c>
      <c r="U169" s="48">
        <f>+IF($B169=0,0,IF($B169=30,(U100+U146),IF($B169=60,(SUM(T100:U100)+SUM(T146:U146)),(SUM(S100:U100)+SUM(S146:U146)))))-SUM($C169:T169)</f>
        <v>0</v>
      </c>
      <c r="V169" s="48">
        <f>+IF($B169=0,0,IF($B169=30,(V100+V146),IF($B169=60,(SUM(U100:V100)+SUM(U146:V146)),(SUM(T100:V100)+SUM(T146:V146)))))-SUM($C169:U169)</f>
        <v>0</v>
      </c>
      <c r="W169" s="48">
        <f>+IF($B169=0,0,IF($B169=30,(W100+W146),IF($B169=60,(SUM(V100:W100)+SUM(V146:W146)),(SUM(U100:W100)+SUM(U146:W146)))))-SUM($C169:V169)</f>
        <v>0</v>
      </c>
      <c r="X169" s="48">
        <f>+IF($B169=0,0,IF($B169=30,(X100+X146),IF($B169=60,(SUM(W100:X100)+SUM(W146:X146)),(SUM(V100:X100)+SUM(V146:X146)))))-SUM($C169:W169)</f>
        <v>0</v>
      </c>
      <c r="Y169" s="48">
        <f>+IF($B169=0,0,IF($B169=30,(Y100+Y146),IF($B169=60,(SUM(X100:Y100)+SUM(X146:Y146)),(SUM(W100:Y100)+SUM(W146:Y146)))))-SUM($C169:X169)</f>
        <v>0</v>
      </c>
      <c r="Z169" s="48">
        <f>+IF($B169=0,0,IF($B169=30,(Z100+Z146),IF($B169=60,(SUM(Y100:Z100)+SUM(Y146:Z146)),(SUM(X100:Z100)+SUM(X146:Z146)))))-SUM($C169:Y169)</f>
        <v>0</v>
      </c>
      <c r="AA169" s="48">
        <f>+IF($B169=0,0,IF($B169=30,(AA100+AA146),IF($B169=60,(SUM(Z100:AA100)+SUM(Z146:AA146)),(SUM(Y100:AA100)+SUM(Y146:AA146)))))-SUM($C169:Z169)</f>
        <v>0</v>
      </c>
      <c r="AB169" s="48">
        <f>+IF($B169=0,0,IF($B169=30,(AB100+AB146),IF($B169=60,(SUM(AA100:AB100)+SUM(AA146:AB146)),(SUM(Z100:AB100)+SUM(Z146:AB146)))))-SUM($C169:AA169)</f>
        <v>0</v>
      </c>
      <c r="AC169" s="48">
        <f>+IF($B169=0,0,IF($B169=30,(AC100+AC146),IF($B169=60,(SUM(AB100:AC100)+SUM(AB146:AC146)),(SUM(AA100:AC100)+SUM(AA146:AC146)))))-SUM($C169:AB169)</f>
        <v>0</v>
      </c>
      <c r="AD169" s="48">
        <f>+IF($B169=0,0,IF($B169=30,(AD100+AD146),IF($B169=60,(SUM(AC100:AD100)+SUM(AC146:AD146)),(SUM(AB100:AD100)+SUM(AB146:AD146)))))-SUM($C169:AC169)</f>
        <v>0</v>
      </c>
      <c r="AE169" s="48">
        <f>+IF($B169=0,0,IF($B169=30,(AE100+AE146),IF($B169=60,(SUM(AD100:AE100)+SUM(AD146:AE146)),(SUM(AC100:AE100)+SUM(AC146:AE146)))))-SUM($C169:AD169)</f>
        <v>0</v>
      </c>
      <c r="AF169" s="48">
        <f>+IF($B169=0,0,IF($B169=30,(AF100+AF146),IF($B169=60,(SUM(AE100:AF100)+SUM(AE146:AF146)),(SUM(AD100:AF100)+SUM(AD146:AF146)))))-SUM($C169:AE169)</f>
        <v>0</v>
      </c>
      <c r="AG169" s="48">
        <f>+IF($B169=0,0,IF($B169=30,(AG100+AG146),IF($B169=60,(SUM(AF100:AG100)+SUM(AF146:AG146)),(SUM(AE100:AG100)+SUM(AE146:AG146)))))-SUM($C169:AF169)</f>
        <v>0</v>
      </c>
      <c r="AH169" s="48">
        <f>+IF($B169=0,0,IF($B169=30,(AH100+AH146),IF($B169=60,(SUM(AG100:AH100)+SUM(AG146:AH146)),(SUM(AF100:AH100)+SUM(AF146:AH146)))))-SUM($C169:AG169)</f>
        <v>0</v>
      </c>
      <c r="AI169" s="48">
        <f>+IF($B169=0,0,IF($B169=30,(AI100+AI146),IF($B169=60,(SUM(AH100:AI100)+SUM(AH146:AI146)),(SUM(AG100:AI100)+SUM(AG146:AI146)))))-SUM($C169:AH169)</f>
        <v>0</v>
      </c>
      <c r="AJ169" s="48">
        <f>+IF($B169=0,0,IF($B169=30,(AJ100+AJ146),IF($B169=60,(SUM(AI100:AJ100)+SUM(AI146:AJ146)),(SUM(AH100:AJ100)+SUM(AH146:AJ146)))))-SUM($C169:AI169)</f>
        <v>0</v>
      </c>
      <c r="AK169" s="48">
        <f>+IF($B169=0,0,IF($B169=30,(AK100+AK146),IF($B169=60,(SUM(AJ100:AK100)+SUM(AJ146:AK146)),(SUM(AI100:AK100)+SUM(AI146:AK146)))))-SUM($C169:AJ169)</f>
        <v>0</v>
      </c>
      <c r="AL169" s="48">
        <f>+IF($B169=0,0,IF($B169=30,(AL100+AL146),IF($B169=60,(SUM(AK100:AL100)+SUM(AK146:AL146)),(SUM(AJ100:AL100)+SUM(AJ146:AL146)))))-SUM($C169:AK169)</f>
        <v>0</v>
      </c>
      <c r="AM169" s="48">
        <f>+IF($B169=0,0,IF($B169=30,(AM100+AM146),IF($B169=60,(SUM(AL100:AM100)+SUM(AL146:AM146)),(SUM(AK100:AM100)+SUM(AK146:AM146)))))-SUM($C169:AL169)</f>
        <v>0</v>
      </c>
      <c r="AN169" s="48">
        <f>+IF($B169=0,0,IF($B169=30,(AN100+AN146),IF($B169=60,(SUM(AM100:AN100)+SUM(AM146:AN146)),(SUM(AL100:AN100)+SUM(AL146:AN146)))))-SUM($C169:AM169)</f>
        <v>0</v>
      </c>
      <c r="AO169" s="48">
        <f>+IF($B169=0,0,IF($B169=30,(AO100+AO146),IF($B169=60,(SUM(AN100:AO100)+SUM(AN146:AO146)),(SUM(AM100:AO100)+SUM(AM146:AO146)))))-SUM($C169:AN169)</f>
        <v>0</v>
      </c>
      <c r="AP169" s="48">
        <f>+IF($B169=0,0,IF($B169=30,(AP100+AP146),IF($B169=60,(SUM(AO100:AP100)+SUM(AO146:AP146)),(SUM(AN100:AP100)+SUM(AN146:AP146)))))-SUM($C169:AO169)</f>
        <v>0</v>
      </c>
      <c r="AQ169" s="48">
        <f>+IF($B169=0,0,IF($B169=30,(AQ100+AQ146),IF($B169=60,(SUM(AP100:AQ100)+SUM(AP146:AQ146)),(SUM(AO100:AQ100)+SUM(AO146:AQ146)))))-SUM($C169:AP169)</f>
        <v>0</v>
      </c>
      <c r="AR169" s="48">
        <f>+IF($B169=0,0,IF($B169=30,(AR100+AR146),IF($B169=60,(SUM(AQ100:AR100)+SUM(AQ146:AR146)),(SUM(AP100:AR100)+SUM(AP146:AR146)))))-SUM($C169:AQ169)</f>
        <v>0</v>
      </c>
      <c r="AS169" s="48">
        <f>+IF($B169=0,0,IF($B169=30,(AS100+AS146),IF($B169=60,(SUM(AR100:AS100)+SUM(AR146:AS146)),(SUM(AQ100:AS100)+SUM(AQ146:AS146)))))-SUM($C169:AR169)</f>
        <v>0</v>
      </c>
      <c r="AT169" s="48">
        <f>+IF($B169=0,0,IF($B169=30,(AT100+AT146),IF($B169=60,(SUM(AS100:AT100)+SUM(AS146:AT146)),(SUM(AR100:AT100)+SUM(AR146:AT146)))))-SUM($C169:AS169)</f>
        <v>0</v>
      </c>
      <c r="AU169" s="48">
        <f>+IF($B169=0,0,IF($B169=30,(AU100+AU146),IF($B169=60,(SUM(AT100:AU100)+SUM(AT146:AU146)),(SUM(AS100:AU100)+SUM(AS146:AU146)))))-SUM($C169:AT169)</f>
        <v>0</v>
      </c>
      <c r="AV169" s="48">
        <f>+IF($B169=0,0,IF($B169=30,(AV100+AV146),IF($B169=60,(SUM(AU100:AV100)+SUM(AU146:AV146)),(SUM(AT100:AV100)+SUM(AT146:AV146)))))-SUM($C169:AU169)</f>
        <v>0</v>
      </c>
      <c r="AW169" s="48">
        <f>+IF($B169=0,0,IF($B169=30,(AW100+AW146),IF($B169=60,(SUM(AV100:AW100)+SUM(AV146:AW146)),(SUM(AU100:AW100)+SUM(AU146:AW146)))))-SUM($C169:AV169)</f>
        <v>0</v>
      </c>
      <c r="AX169" s="48">
        <f>+IF($B169=0,0,IF($B169=30,(AX100+AX146),IF($B169=60,(SUM(AW100:AX100)+SUM(AW146:AX146)),(SUM(AV100:AX100)+SUM(AV146:AX146)))))-SUM($C169:AW169)</f>
        <v>0</v>
      </c>
    </row>
    <row r="170" spans="1:50" x14ac:dyDescent="0.25">
      <c r="A170" t="str">
        <f t="shared" si="128"/>
        <v>Prodotto 10</v>
      </c>
      <c r="B170" s="47">
        <v>0</v>
      </c>
      <c r="C170" s="48">
        <f t="shared" si="129"/>
        <v>0</v>
      </c>
      <c r="D170" s="48">
        <f t="shared" si="130"/>
        <v>0</v>
      </c>
      <c r="E170" s="48">
        <f>+IF($B170=0,0,IF($B170=30,(E101+E147),IF($B170=60,(SUM(D101:E101)+SUM(D147:E147)),(SUM(C101:E101)+SUM(C147:E147)))))-SUM($C170:D170)</f>
        <v>0</v>
      </c>
      <c r="F170" s="48">
        <f>+IF($B170=0,0,IF($B170=30,(F101+F147),IF($B170=60,(SUM(E101:F101)+SUM(E147:F147)),(SUM(D101:F101)+SUM(D147:F147)))))-SUM($C170:E170)</f>
        <v>0</v>
      </c>
      <c r="G170" s="48">
        <f>+IF($B170=0,0,IF($B170=30,(G101+G147),IF($B170=60,(SUM(F101:G101)+SUM(F147:G147)),(SUM(E101:G101)+SUM(E147:G147)))))-SUM($C170:F170)</f>
        <v>0</v>
      </c>
      <c r="H170" s="48">
        <f>+IF($B170=0,0,IF($B170=30,(H101+H147),IF($B170=60,(SUM(G101:H101)+SUM(G147:H147)),(SUM(F101:H101)+SUM(F147:H147)))))-SUM($C170:G170)</f>
        <v>0</v>
      </c>
      <c r="I170" s="48">
        <f>+IF($B170=0,0,IF($B170=30,(I101+I147),IF($B170=60,(SUM(H101:I101)+SUM(H147:I147)),(SUM(G101:I101)+SUM(G147:I147)))))-SUM($C170:H170)</f>
        <v>0</v>
      </c>
      <c r="J170" s="48">
        <f>+IF($B170=0,0,IF($B170=30,(J101+J147),IF($B170=60,(SUM(I101:J101)+SUM(I147:J147)),(SUM(H101:J101)+SUM(H147:J147)))))-SUM($C170:I170)</f>
        <v>0</v>
      </c>
      <c r="K170" s="48">
        <f>+IF($B170=0,0,IF($B170=30,(K101+K147),IF($B170=60,(SUM(J101:K101)+SUM(J147:K147)),(SUM(I101:K101)+SUM(I147:K147)))))-SUM($C170:J170)</f>
        <v>0</v>
      </c>
      <c r="L170" s="48">
        <f>+IF($B170=0,0,IF($B170=30,(L101+L147),IF($B170=60,(SUM(K101:L101)+SUM(K147:L147)),(SUM(J101:L101)+SUM(J147:L147)))))-SUM($C170:K170)</f>
        <v>0</v>
      </c>
      <c r="M170" s="48">
        <f>+IF($B170=0,0,IF($B170=30,(M101+M147),IF($B170=60,(SUM(L101:M101)+SUM(L147:M147)),(SUM(K101:M101)+SUM(K147:M147)))))-SUM($C170:L170)</f>
        <v>0</v>
      </c>
      <c r="N170" s="48">
        <f>+IF($B170=0,0,IF($B170=30,(N101+N147),IF($B170=60,(SUM(M101:N101)+SUM(M147:N147)),(SUM(L101:N101)+SUM(L147:N147)))))-SUM($C170:M170)</f>
        <v>0</v>
      </c>
      <c r="O170" s="48">
        <f>+IF($B170=0,0,IF($B170=30,(O101+O147),IF($B170=60,(SUM(N101:O101)+SUM(N147:O147)),(SUM(M101:O101)+SUM(M147:O147)))))-SUM($C170:N170)</f>
        <v>0</v>
      </c>
      <c r="P170" s="48">
        <f>+IF($B170=0,0,IF($B170=30,(P101+P147),IF($B170=60,(SUM(O101:P101)+SUM(O147:P147)),(SUM(N101:P101)+SUM(N147:P147)))))-SUM($C170:O170)</f>
        <v>0</v>
      </c>
      <c r="Q170" s="48">
        <f>+IF($B170=0,0,IF($B170=30,(Q101+Q147),IF($B170=60,(SUM(P101:Q101)+SUM(P147:Q147)),(SUM(O101:Q101)+SUM(O147:Q147)))))-SUM($C170:P170)</f>
        <v>0</v>
      </c>
      <c r="R170" s="48">
        <f>+IF($B170=0,0,IF($B170=30,(R101+R147),IF($B170=60,(SUM(Q101:R101)+SUM(Q147:R147)),(SUM(P101:R101)+SUM(P147:R147)))))-SUM($C170:Q170)</f>
        <v>0</v>
      </c>
      <c r="S170" s="48">
        <f>+IF($B170=0,0,IF($B170=30,(S101+S147),IF($B170=60,(SUM(R101:S101)+SUM(R147:S147)),(SUM(Q101:S101)+SUM(Q147:S147)))))-SUM($C170:R170)</f>
        <v>0</v>
      </c>
      <c r="T170" s="48">
        <f>+IF($B170=0,0,IF($B170=30,(T101+T147),IF($B170=60,(SUM(S101:T101)+SUM(S147:T147)),(SUM(R101:T101)+SUM(R147:T147)))))-SUM($C170:S170)</f>
        <v>0</v>
      </c>
      <c r="U170" s="48">
        <f>+IF($B170=0,0,IF($B170=30,(U101+U147),IF($B170=60,(SUM(T101:U101)+SUM(T147:U147)),(SUM(S101:U101)+SUM(S147:U147)))))-SUM($C170:T170)</f>
        <v>0</v>
      </c>
      <c r="V170" s="48">
        <f>+IF($B170=0,0,IF($B170=30,(V101+V147),IF($B170=60,(SUM(U101:V101)+SUM(U147:V147)),(SUM(T101:V101)+SUM(T147:V147)))))-SUM($C170:U170)</f>
        <v>0</v>
      </c>
      <c r="W170" s="48">
        <f>+IF($B170=0,0,IF($B170=30,(W101+W147),IF($B170=60,(SUM(V101:W101)+SUM(V147:W147)),(SUM(U101:W101)+SUM(U147:W147)))))-SUM($C170:V170)</f>
        <v>0</v>
      </c>
      <c r="X170" s="48">
        <f>+IF($B170=0,0,IF($B170=30,(X101+X147),IF($B170=60,(SUM(W101:X101)+SUM(W147:X147)),(SUM(V101:X101)+SUM(V147:X147)))))-SUM($C170:W170)</f>
        <v>0</v>
      </c>
      <c r="Y170" s="48">
        <f>+IF($B170=0,0,IF($B170=30,(Y101+Y147),IF($B170=60,(SUM(X101:Y101)+SUM(X147:Y147)),(SUM(W101:Y101)+SUM(W147:Y147)))))-SUM($C170:X170)</f>
        <v>0</v>
      </c>
      <c r="Z170" s="48">
        <f>+IF($B170=0,0,IF($B170=30,(Z101+Z147),IF($B170=60,(SUM(Y101:Z101)+SUM(Y147:Z147)),(SUM(X101:Z101)+SUM(X147:Z147)))))-SUM($C170:Y170)</f>
        <v>0</v>
      </c>
      <c r="AA170" s="48">
        <f>+IF($B170=0,0,IF($B170=30,(AA101+AA147),IF($B170=60,(SUM(Z101:AA101)+SUM(Z147:AA147)),(SUM(Y101:AA101)+SUM(Y147:AA147)))))-SUM($C170:Z170)</f>
        <v>0</v>
      </c>
      <c r="AB170" s="48">
        <f>+IF($B170=0,0,IF($B170=30,(AB101+AB147),IF($B170=60,(SUM(AA101:AB101)+SUM(AA147:AB147)),(SUM(Z101:AB101)+SUM(Z147:AB147)))))-SUM($C170:AA170)</f>
        <v>0</v>
      </c>
      <c r="AC170" s="48">
        <f>+IF($B170=0,0,IF($B170=30,(AC101+AC147),IF($B170=60,(SUM(AB101:AC101)+SUM(AB147:AC147)),(SUM(AA101:AC101)+SUM(AA147:AC147)))))-SUM($C170:AB170)</f>
        <v>0</v>
      </c>
      <c r="AD170" s="48">
        <f>+IF($B170=0,0,IF($B170=30,(AD101+AD147),IF($B170=60,(SUM(AC101:AD101)+SUM(AC147:AD147)),(SUM(AB101:AD101)+SUM(AB147:AD147)))))-SUM($C170:AC170)</f>
        <v>0</v>
      </c>
      <c r="AE170" s="48">
        <f>+IF($B170=0,0,IF($B170=30,(AE101+AE147),IF($B170=60,(SUM(AD101:AE101)+SUM(AD147:AE147)),(SUM(AC101:AE101)+SUM(AC147:AE147)))))-SUM($C170:AD170)</f>
        <v>0</v>
      </c>
      <c r="AF170" s="48">
        <f>+IF($B170=0,0,IF($B170=30,(AF101+AF147),IF($B170=60,(SUM(AE101:AF101)+SUM(AE147:AF147)),(SUM(AD101:AF101)+SUM(AD147:AF147)))))-SUM($C170:AE170)</f>
        <v>0</v>
      </c>
      <c r="AG170" s="48">
        <f>+IF($B170=0,0,IF($B170=30,(AG101+AG147),IF($B170=60,(SUM(AF101:AG101)+SUM(AF147:AG147)),(SUM(AE101:AG101)+SUM(AE147:AG147)))))-SUM($C170:AF170)</f>
        <v>0</v>
      </c>
      <c r="AH170" s="48">
        <f>+IF($B170=0,0,IF($B170=30,(AH101+AH147),IF($B170=60,(SUM(AG101:AH101)+SUM(AG147:AH147)),(SUM(AF101:AH101)+SUM(AF147:AH147)))))-SUM($C170:AG170)</f>
        <v>0</v>
      </c>
      <c r="AI170" s="48">
        <f>+IF($B170=0,0,IF($B170=30,(AI101+AI147),IF($B170=60,(SUM(AH101:AI101)+SUM(AH147:AI147)),(SUM(AG101:AI101)+SUM(AG147:AI147)))))-SUM($C170:AH170)</f>
        <v>0</v>
      </c>
      <c r="AJ170" s="48">
        <f>+IF($B170=0,0,IF($B170=30,(AJ101+AJ147),IF($B170=60,(SUM(AI101:AJ101)+SUM(AI147:AJ147)),(SUM(AH101:AJ101)+SUM(AH147:AJ147)))))-SUM($C170:AI170)</f>
        <v>0</v>
      </c>
      <c r="AK170" s="48">
        <f>+IF($B170=0,0,IF($B170=30,(AK101+AK147),IF($B170=60,(SUM(AJ101:AK101)+SUM(AJ147:AK147)),(SUM(AI101:AK101)+SUM(AI147:AK147)))))-SUM($C170:AJ170)</f>
        <v>0</v>
      </c>
      <c r="AL170" s="48">
        <f>+IF($B170=0,0,IF($B170=30,(AL101+AL147),IF($B170=60,(SUM(AK101:AL101)+SUM(AK147:AL147)),(SUM(AJ101:AL101)+SUM(AJ147:AL147)))))-SUM($C170:AK170)</f>
        <v>0</v>
      </c>
      <c r="AM170" s="48">
        <f>+IF($B170=0,0,IF($B170=30,(AM101+AM147),IF($B170=60,(SUM(AL101:AM101)+SUM(AL147:AM147)),(SUM(AK101:AM101)+SUM(AK147:AM147)))))-SUM($C170:AL170)</f>
        <v>0</v>
      </c>
      <c r="AN170" s="48">
        <f>+IF($B170=0,0,IF($B170=30,(AN101+AN147),IF($B170=60,(SUM(AM101:AN101)+SUM(AM147:AN147)),(SUM(AL101:AN101)+SUM(AL147:AN147)))))-SUM($C170:AM170)</f>
        <v>0</v>
      </c>
      <c r="AO170" s="48">
        <f>+IF($B170=0,0,IF($B170=30,(AO101+AO147),IF($B170=60,(SUM(AN101:AO101)+SUM(AN147:AO147)),(SUM(AM101:AO101)+SUM(AM147:AO147)))))-SUM($C170:AN170)</f>
        <v>0</v>
      </c>
      <c r="AP170" s="48">
        <f>+IF($B170=0,0,IF($B170=30,(AP101+AP147),IF($B170=60,(SUM(AO101:AP101)+SUM(AO147:AP147)),(SUM(AN101:AP101)+SUM(AN147:AP147)))))-SUM($C170:AO170)</f>
        <v>0</v>
      </c>
      <c r="AQ170" s="48">
        <f>+IF($B170=0,0,IF($B170=30,(AQ101+AQ147),IF($B170=60,(SUM(AP101:AQ101)+SUM(AP147:AQ147)),(SUM(AO101:AQ101)+SUM(AO147:AQ147)))))-SUM($C170:AP170)</f>
        <v>0</v>
      </c>
      <c r="AR170" s="48">
        <f>+IF($B170=0,0,IF($B170=30,(AR101+AR147),IF($B170=60,(SUM(AQ101:AR101)+SUM(AQ147:AR147)),(SUM(AP101:AR101)+SUM(AP147:AR147)))))-SUM($C170:AQ170)</f>
        <v>0</v>
      </c>
      <c r="AS170" s="48">
        <f>+IF($B170=0,0,IF($B170=30,(AS101+AS147),IF($B170=60,(SUM(AR101:AS101)+SUM(AR147:AS147)),(SUM(AQ101:AS101)+SUM(AQ147:AS147)))))-SUM($C170:AR170)</f>
        <v>0</v>
      </c>
      <c r="AT170" s="48">
        <f>+IF($B170=0,0,IF($B170=30,(AT101+AT147),IF($B170=60,(SUM(AS101:AT101)+SUM(AS147:AT147)),(SUM(AR101:AT101)+SUM(AR147:AT147)))))-SUM($C170:AS170)</f>
        <v>0</v>
      </c>
      <c r="AU170" s="48">
        <f>+IF($B170=0,0,IF($B170=30,(AU101+AU147),IF($B170=60,(SUM(AT101:AU101)+SUM(AT147:AU147)),(SUM(AS101:AU101)+SUM(AS147:AU147)))))-SUM($C170:AT170)</f>
        <v>0</v>
      </c>
      <c r="AV170" s="48">
        <f>+IF($B170=0,0,IF($B170=30,(AV101+AV147),IF($B170=60,(SUM(AU101:AV101)+SUM(AU147:AV147)),(SUM(AT101:AV101)+SUM(AT147:AV147)))))-SUM($C170:AU170)</f>
        <v>0</v>
      </c>
      <c r="AW170" s="48">
        <f>+IF($B170=0,0,IF($B170=30,(AW101+AW147),IF($B170=60,(SUM(AV101:AW101)+SUM(AV147:AW147)),(SUM(AU101:AW101)+SUM(AU147:AW147)))))-SUM($C170:AV170)</f>
        <v>0</v>
      </c>
      <c r="AX170" s="48">
        <f>+IF($B170=0,0,IF($B170=30,(AX101+AX147),IF($B170=60,(SUM(AW101:AX101)+SUM(AW147:AX147)),(SUM(AV101:AX101)+SUM(AV147:AX147)))))-SUM($C170:AW170)</f>
        <v>0</v>
      </c>
    </row>
    <row r="171" spans="1:50" x14ac:dyDescent="0.25">
      <c r="A171" t="str">
        <f t="shared" si="128"/>
        <v>Prodotto 11</v>
      </c>
      <c r="B171" s="47">
        <v>0</v>
      </c>
      <c r="C171" s="48">
        <f t="shared" si="129"/>
        <v>0</v>
      </c>
      <c r="D171" s="48">
        <f t="shared" si="130"/>
        <v>0</v>
      </c>
      <c r="E171" s="48">
        <f>+IF($B171=0,0,IF($B171=30,(E102+E148),IF($B171=60,(SUM(D102:E102)+SUM(D148:E148)),(SUM(C102:E102)+SUM(C148:E148)))))-SUM($C171:D171)</f>
        <v>0</v>
      </c>
      <c r="F171" s="48">
        <f>+IF($B171=0,0,IF($B171=30,(F102+F148),IF($B171=60,(SUM(E102:F102)+SUM(E148:F148)),(SUM(D102:F102)+SUM(D148:F148)))))-SUM($C171:E171)</f>
        <v>0</v>
      </c>
      <c r="G171" s="48">
        <f>+IF($B171=0,0,IF($B171=30,(G102+G148),IF($B171=60,(SUM(F102:G102)+SUM(F148:G148)),(SUM(E102:G102)+SUM(E148:G148)))))-SUM($C171:F171)</f>
        <v>0</v>
      </c>
      <c r="H171" s="48">
        <f>+IF($B171=0,0,IF($B171=30,(H102+H148),IF($B171=60,(SUM(G102:H102)+SUM(G148:H148)),(SUM(F102:H102)+SUM(F148:H148)))))-SUM($C171:G171)</f>
        <v>0</v>
      </c>
      <c r="I171" s="48">
        <f>+IF($B171=0,0,IF($B171=30,(I102+I148),IF($B171=60,(SUM(H102:I102)+SUM(H148:I148)),(SUM(G102:I102)+SUM(G148:I148)))))-SUM($C171:H171)</f>
        <v>0</v>
      </c>
      <c r="J171" s="48">
        <f>+IF($B171=0,0,IF($B171=30,(J102+J148),IF($B171=60,(SUM(I102:J102)+SUM(I148:J148)),(SUM(H102:J102)+SUM(H148:J148)))))-SUM($C171:I171)</f>
        <v>0</v>
      </c>
      <c r="K171" s="48">
        <f>+IF($B171=0,0,IF($B171=30,(K102+K148),IF($B171=60,(SUM(J102:K102)+SUM(J148:K148)),(SUM(I102:K102)+SUM(I148:K148)))))-SUM($C171:J171)</f>
        <v>0</v>
      </c>
      <c r="L171" s="48">
        <f>+IF($B171=0,0,IF($B171=30,(L102+L148),IF($B171=60,(SUM(K102:L102)+SUM(K148:L148)),(SUM(J102:L102)+SUM(J148:L148)))))-SUM($C171:K171)</f>
        <v>0</v>
      </c>
      <c r="M171" s="48">
        <f>+IF($B171=0,0,IF($B171=30,(M102+M148),IF($B171=60,(SUM(L102:M102)+SUM(L148:M148)),(SUM(K102:M102)+SUM(K148:M148)))))-SUM($C171:L171)</f>
        <v>0</v>
      </c>
      <c r="N171" s="48">
        <f>+IF($B171=0,0,IF($B171=30,(N102+N148),IF($B171=60,(SUM(M102:N102)+SUM(M148:N148)),(SUM(L102:N102)+SUM(L148:N148)))))-SUM($C171:M171)</f>
        <v>0</v>
      </c>
      <c r="O171" s="48">
        <f>+IF($B171=0,0,IF($B171=30,(O102+O148),IF($B171=60,(SUM(N102:O102)+SUM(N148:O148)),(SUM(M102:O102)+SUM(M148:O148)))))-SUM($C171:N171)</f>
        <v>0</v>
      </c>
      <c r="P171" s="48">
        <f>+IF($B171=0,0,IF($B171=30,(P102+P148),IF($B171=60,(SUM(O102:P102)+SUM(O148:P148)),(SUM(N102:P102)+SUM(N148:P148)))))-SUM($C171:O171)</f>
        <v>0</v>
      </c>
      <c r="Q171" s="48">
        <f>+IF($B171=0,0,IF($B171=30,(Q102+Q148),IF($B171=60,(SUM(P102:Q102)+SUM(P148:Q148)),(SUM(O102:Q102)+SUM(O148:Q148)))))-SUM($C171:P171)</f>
        <v>0</v>
      </c>
      <c r="R171" s="48">
        <f>+IF($B171=0,0,IF($B171=30,(R102+R148),IF($B171=60,(SUM(Q102:R102)+SUM(Q148:R148)),(SUM(P102:R102)+SUM(P148:R148)))))-SUM($C171:Q171)</f>
        <v>0</v>
      </c>
      <c r="S171" s="48">
        <f>+IF($B171=0,0,IF($B171=30,(S102+S148),IF($B171=60,(SUM(R102:S102)+SUM(R148:S148)),(SUM(Q102:S102)+SUM(Q148:S148)))))-SUM($C171:R171)</f>
        <v>0</v>
      </c>
      <c r="T171" s="48">
        <f>+IF($B171=0,0,IF($B171=30,(T102+T148),IF($B171=60,(SUM(S102:T102)+SUM(S148:T148)),(SUM(R102:T102)+SUM(R148:T148)))))-SUM($C171:S171)</f>
        <v>0</v>
      </c>
      <c r="U171" s="48">
        <f>+IF($B171=0,0,IF($B171=30,(U102+U148),IF($B171=60,(SUM(T102:U102)+SUM(T148:U148)),(SUM(S102:U102)+SUM(S148:U148)))))-SUM($C171:T171)</f>
        <v>0</v>
      </c>
      <c r="V171" s="48">
        <f>+IF($B171=0,0,IF($B171=30,(V102+V148),IF($B171=60,(SUM(U102:V102)+SUM(U148:V148)),(SUM(T102:V102)+SUM(T148:V148)))))-SUM($C171:U171)</f>
        <v>0</v>
      </c>
      <c r="W171" s="48">
        <f>+IF($B171=0,0,IF($B171=30,(W102+W148),IF($B171=60,(SUM(V102:W102)+SUM(V148:W148)),(SUM(U102:W102)+SUM(U148:W148)))))-SUM($C171:V171)</f>
        <v>0</v>
      </c>
      <c r="X171" s="48">
        <f>+IF($B171=0,0,IF($B171=30,(X102+X148),IF($B171=60,(SUM(W102:X102)+SUM(W148:X148)),(SUM(V102:X102)+SUM(V148:X148)))))-SUM($C171:W171)</f>
        <v>0</v>
      </c>
      <c r="Y171" s="48">
        <f>+IF($B171=0,0,IF($B171=30,(Y102+Y148),IF($B171=60,(SUM(X102:Y102)+SUM(X148:Y148)),(SUM(W102:Y102)+SUM(W148:Y148)))))-SUM($C171:X171)</f>
        <v>0</v>
      </c>
      <c r="Z171" s="48">
        <f>+IF($B171=0,0,IF($B171=30,(Z102+Z148),IF($B171=60,(SUM(Y102:Z102)+SUM(Y148:Z148)),(SUM(X102:Z102)+SUM(X148:Z148)))))-SUM($C171:Y171)</f>
        <v>0</v>
      </c>
      <c r="AA171" s="48">
        <f>+IF($B171=0,0,IF($B171=30,(AA102+AA148),IF($B171=60,(SUM(Z102:AA102)+SUM(Z148:AA148)),(SUM(Y102:AA102)+SUM(Y148:AA148)))))-SUM($C171:Z171)</f>
        <v>0</v>
      </c>
      <c r="AB171" s="48">
        <f>+IF($B171=0,0,IF($B171=30,(AB102+AB148),IF($B171=60,(SUM(AA102:AB102)+SUM(AA148:AB148)),(SUM(Z102:AB102)+SUM(Z148:AB148)))))-SUM($C171:AA171)</f>
        <v>0</v>
      </c>
      <c r="AC171" s="48">
        <f>+IF($B171=0,0,IF($B171=30,(AC102+AC148),IF($B171=60,(SUM(AB102:AC102)+SUM(AB148:AC148)),(SUM(AA102:AC102)+SUM(AA148:AC148)))))-SUM($C171:AB171)</f>
        <v>0</v>
      </c>
      <c r="AD171" s="48">
        <f>+IF($B171=0,0,IF($B171=30,(AD102+AD148),IF($B171=60,(SUM(AC102:AD102)+SUM(AC148:AD148)),(SUM(AB102:AD102)+SUM(AB148:AD148)))))-SUM($C171:AC171)</f>
        <v>0</v>
      </c>
      <c r="AE171" s="48">
        <f>+IF($B171=0,0,IF($B171=30,(AE102+AE148),IF($B171=60,(SUM(AD102:AE102)+SUM(AD148:AE148)),(SUM(AC102:AE102)+SUM(AC148:AE148)))))-SUM($C171:AD171)</f>
        <v>0</v>
      </c>
      <c r="AF171" s="48">
        <f>+IF($B171=0,0,IF($B171=30,(AF102+AF148),IF($B171=60,(SUM(AE102:AF102)+SUM(AE148:AF148)),(SUM(AD102:AF102)+SUM(AD148:AF148)))))-SUM($C171:AE171)</f>
        <v>0</v>
      </c>
      <c r="AG171" s="48">
        <f>+IF($B171=0,0,IF($B171=30,(AG102+AG148),IF($B171=60,(SUM(AF102:AG102)+SUM(AF148:AG148)),(SUM(AE102:AG102)+SUM(AE148:AG148)))))-SUM($C171:AF171)</f>
        <v>0</v>
      </c>
      <c r="AH171" s="48">
        <f>+IF($B171=0,0,IF($B171=30,(AH102+AH148),IF($B171=60,(SUM(AG102:AH102)+SUM(AG148:AH148)),(SUM(AF102:AH102)+SUM(AF148:AH148)))))-SUM($C171:AG171)</f>
        <v>0</v>
      </c>
      <c r="AI171" s="48">
        <f>+IF($B171=0,0,IF($B171=30,(AI102+AI148),IF($B171=60,(SUM(AH102:AI102)+SUM(AH148:AI148)),(SUM(AG102:AI102)+SUM(AG148:AI148)))))-SUM($C171:AH171)</f>
        <v>0</v>
      </c>
      <c r="AJ171" s="48">
        <f>+IF($B171=0,0,IF($B171=30,(AJ102+AJ148),IF($B171=60,(SUM(AI102:AJ102)+SUM(AI148:AJ148)),(SUM(AH102:AJ102)+SUM(AH148:AJ148)))))-SUM($C171:AI171)</f>
        <v>0</v>
      </c>
      <c r="AK171" s="48">
        <f>+IF($B171=0,0,IF($B171=30,(AK102+AK148),IF($B171=60,(SUM(AJ102:AK102)+SUM(AJ148:AK148)),(SUM(AI102:AK102)+SUM(AI148:AK148)))))-SUM($C171:AJ171)</f>
        <v>0</v>
      </c>
      <c r="AL171" s="48">
        <f>+IF($B171=0,0,IF($B171=30,(AL102+AL148),IF($B171=60,(SUM(AK102:AL102)+SUM(AK148:AL148)),(SUM(AJ102:AL102)+SUM(AJ148:AL148)))))-SUM($C171:AK171)</f>
        <v>0</v>
      </c>
      <c r="AM171" s="48">
        <f>+IF($B171=0,0,IF($B171=30,(AM102+AM148),IF($B171=60,(SUM(AL102:AM102)+SUM(AL148:AM148)),(SUM(AK102:AM102)+SUM(AK148:AM148)))))-SUM($C171:AL171)</f>
        <v>0</v>
      </c>
      <c r="AN171" s="48">
        <f>+IF($B171=0,0,IF($B171=30,(AN102+AN148),IF($B171=60,(SUM(AM102:AN102)+SUM(AM148:AN148)),(SUM(AL102:AN102)+SUM(AL148:AN148)))))-SUM($C171:AM171)</f>
        <v>0</v>
      </c>
      <c r="AO171" s="48">
        <f>+IF($B171=0,0,IF($B171=30,(AO102+AO148),IF($B171=60,(SUM(AN102:AO102)+SUM(AN148:AO148)),(SUM(AM102:AO102)+SUM(AM148:AO148)))))-SUM($C171:AN171)</f>
        <v>0</v>
      </c>
      <c r="AP171" s="48">
        <f>+IF($B171=0,0,IF($B171=30,(AP102+AP148),IF($B171=60,(SUM(AO102:AP102)+SUM(AO148:AP148)),(SUM(AN102:AP102)+SUM(AN148:AP148)))))-SUM($C171:AO171)</f>
        <v>0</v>
      </c>
      <c r="AQ171" s="48">
        <f>+IF($B171=0,0,IF($B171=30,(AQ102+AQ148),IF($B171=60,(SUM(AP102:AQ102)+SUM(AP148:AQ148)),(SUM(AO102:AQ102)+SUM(AO148:AQ148)))))-SUM($C171:AP171)</f>
        <v>0</v>
      </c>
      <c r="AR171" s="48">
        <f>+IF($B171=0,0,IF($B171=30,(AR102+AR148),IF($B171=60,(SUM(AQ102:AR102)+SUM(AQ148:AR148)),(SUM(AP102:AR102)+SUM(AP148:AR148)))))-SUM($C171:AQ171)</f>
        <v>0</v>
      </c>
      <c r="AS171" s="48">
        <f>+IF($B171=0,0,IF($B171=30,(AS102+AS148),IF($B171=60,(SUM(AR102:AS102)+SUM(AR148:AS148)),(SUM(AQ102:AS102)+SUM(AQ148:AS148)))))-SUM($C171:AR171)</f>
        <v>0</v>
      </c>
      <c r="AT171" s="48">
        <f>+IF($B171=0,0,IF($B171=30,(AT102+AT148),IF($B171=60,(SUM(AS102:AT102)+SUM(AS148:AT148)),(SUM(AR102:AT102)+SUM(AR148:AT148)))))-SUM($C171:AS171)</f>
        <v>0</v>
      </c>
      <c r="AU171" s="48">
        <f>+IF($B171=0,0,IF($B171=30,(AU102+AU148),IF($B171=60,(SUM(AT102:AU102)+SUM(AT148:AU148)),(SUM(AS102:AU102)+SUM(AS148:AU148)))))-SUM($C171:AT171)</f>
        <v>0</v>
      </c>
      <c r="AV171" s="48">
        <f>+IF($B171=0,0,IF($B171=30,(AV102+AV148),IF($B171=60,(SUM(AU102:AV102)+SUM(AU148:AV148)),(SUM(AT102:AV102)+SUM(AT148:AV148)))))-SUM($C171:AU171)</f>
        <v>0</v>
      </c>
      <c r="AW171" s="48">
        <f>+IF($B171=0,0,IF($B171=30,(AW102+AW148),IF($B171=60,(SUM(AV102:AW102)+SUM(AV148:AW148)),(SUM(AU102:AW102)+SUM(AU148:AW148)))))-SUM($C171:AV171)</f>
        <v>0</v>
      </c>
      <c r="AX171" s="48">
        <f>+IF($B171=0,0,IF($B171=30,(AX102+AX148),IF($B171=60,(SUM(AW102:AX102)+SUM(AW148:AX148)),(SUM(AV102:AX102)+SUM(AV148:AX148)))))-SUM($C171:AW171)</f>
        <v>0</v>
      </c>
    </row>
    <row r="172" spans="1:50" x14ac:dyDescent="0.25">
      <c r="A172" t="str">
        <f t="shared" si="128"/>
        <v>Prodotto 12</v>
      </c>
      <c r="B172" s="47">
        <v>30</v>
      </c>
      <c r="C172" s="48">
        <f t="shared" si="129"/>
        <v>12200</v>
      </c>
      <c r="D172" s="48">
        <f t="shared" si="130"/>
        <v>0</v>
      </c>
      <c r="E172" s="48">
        <f>+IF($B172=0,0,IF($B172=30,(E103+E149),IF($B172=60,(SUM(D103:E103)+SUM(D149:E149)),(SUM(C103:E103)+SUM(C149:E149)))))-SUM($C172:D172)</f>
        <v>0</v>
      </c>
      <c r="F172" s="48">
        <f>+IF($B172=0,0,IF($B172=30,(F103+F149),IF($B172=60,(SUM(E103:F103)+SUM(E149:F149)),(SUM(D103:F103)+SUM(D149:F149)))))-SUM($C172:E172)</f>
        <v>0</v>
      </c>
      <c r="G172" s="48">
        <f>+IF($B172=0,0,IF($B172=30,(G103+G149),IF($B172=60,(SUM(F103:G103)+SUM(F149:G149)),(SUM(E103:G103)+SUM(E149:G149)))))-SUM($C172:F172)</f>
        <v>0</v>
      </c>
      <c r="H172" s="48">
        <f>+IF($B172=0,0,IF($B172=30,(H103+H149),IF($B172=60,(SUM(G103:H103)+SUM(G149:H149)),(SUM(F103:H103)+SUM(F149:H149)))))-SUM($C172:G172)</f>
        <v>0</v>
      </c>
      <c r="I172" s="48">
        <f>+IF($B172=0,0,IF($B172=30,(I103+I149),IF($B172=60,(SUM(H103:I103)+SUM(H149:I149)),(SUM(G103:I103)+SUM(G149:I149)))))-SUM($C172:H172)</f>
        <v>0</v>
      </c>
      <c r="J172" s="48">
        <f>+IF($B172=0,0,IF($B172=30,(J103+J149),IF($B172=60,(SUM(I103:J103)+SUM(I149:J149)),(SUM(H103:J103)+SUM(H149:J149)))))-SUM($C172:I172)</f>
        <v>0</v>
      </c>
      <c r="K172" s="48">
        <f>+IF($B172=0,0,IF($B172=30,(K103+K149),IF($B172=60,(SUM(J103:K103)+SUM(J149:K149)),(SUM(I103:K103)+SUM(I149:K149)))))-SUM($C172:J172)</f>
        <v>0</v>
      </c>
      <c r="L172" s="48">
        <f>+IF($B172=0,0,IF($B172=30,(L103+L149),IF($B172=60,(SUM(K103:L103)+SUM(K149:L149)),(SUM(J103:L103)+SUM(J149:L149)))))-SUM($C172:K172)</f>
        <v>0</v>
      </c>
      <c r="M172" s="48">
        <f>+IF($B172=0,0,IF($B172=30,(M103+M149),IF($B172=60,(SUM(L103:M103)+SUM(L149:M149)),(SUM(K103:M103)+SUM(K149:M149)))))-SUM($C172:L172)</f>
        <v>0</v>
      </c>
      <c r="N172" s="48">
        <f>+IF($B172=0,0,IF($B172=30,(N103+N149),IF($B172=60,(SUM(M103:N103)+SUM(M149:N149)),(SUM(L103:N103)+SUM(L149:N149)))))-SUM($C172:M172)</f>
        <v>0</v>
      </c>
      <c r="O172" s="48">
        <f>+IF($B172=0,0,IF($B172=30,(O103+O149),IF($B172=60,(SUM(N103:O103)+SUM(N149:O149)),(SUM(M103:O103)+SUM(M149:O149)))))-SUM($C172:N172)</f>
        <v>0</v>
      </c>
      <c r="P172" s="48">
        <f>+IF($B172=0,0,IF($B172=30,(P103+P149),IF($B172=60,(SUM(O103:P103)+SUM(O149:P149)),(SUM(N103:P103)+SUM(N149:P149)))))-SUM($C172:O172)</f>
        <v>0</v>
      </c>
      <c r="Q172" s="48">
        <f>+IF($B172=0,0,IF($B172=30,(Q103+Q149),IF($B172=60,(SUM(P103:Q103)+SUM(P149:Q149)),(SUM(O103:Q103)+SUM(O149:Q149)))))-SUM($C172:P172)</f>
        <v>0</v>
      </c>
      <c r="R172" s="48">
        <f>+IF($B172=0,0,IF($B172=30,(R103+R149),IF($B172=60,(SUM(Q103:R103)+SUM(Q149:R149)),(SUM(P103:R103)+SUM(P149:R149)))))-SUM($C172:Q172)</f>
        <v>0</v>
      </c>
      <c r="S172" s="48">
        <f>+IF($B172=0,0,IF($B172=30,(S103+S149),IF($B172=60,(SUM(R103:S103)+SUM(R149:S149)),(SUM(Q103:S103)+SUM(Q149:S149)))))-SUM($C172:R172)</f>
        <v>0</v>
      </c>
      <c r="T172" s="48">
        <f>+IF($B172=0,0,IF($B172=30,(T103+T149),IF($B172=60,(SUM(S103:T103)+SUM(S149:T149)),(SUM(R103:T103)+SUM(R149:T149)))))-SUM($C172:S172)</f>
        <v>0</v>
      </c>
      <c r="U172" s="48">
        <f>+IF($B172=0,0,IF($B172=30,(U103+U149),IF($B172=60,(SUM(T103:U103)+SUM(T149:U149)),(SUM(S103:U103)+SUM(S149:U149)))))-SUM($C172:T172)</f>
        <v>0</v>
      </c>
      <c r="V172" s="48">
        <f>+IF($B172=0,0,IF($B172=30,(V103+V149),IF($B172=60,(SUM(U103:V103)+SUM(U149:V149)),(SUM(T103:V103)+SUM(T149:V149)))))-SUM($C172:U172)</f>
        <v>0</v>
      </c>
      <c r="W172" s="48">
        <f>+IF($B172=0,0,IF($B172=30,(W103+W149),IF($B172=60,(SUM(V103:W103)+SUM(V149:W149)),(SUM(U103:W103)+SUM(U149:W149)))))-SUM($C172:V172)</f>
        <v>0</v>
      </c>
      <c r="X172" s="48">
        <f>+IF($B172=0,0,IF($B172=30,(X103+X149),IF($B172=60,(SUM(W103:X103)+SUM(W149:X149)),(SUM(V103:X103)+SUM(V149:X149)))))-SUM($C172:W172)</f>
        <v>0</v>
      </c>
      <c r="Y172" s="48">
        <f>+IF($B172=0,0,IF($B172=30,(Y103+Y149),IF($B172=60,(SUM(X103:Y103)+SUM(X149:Y149)),(SUM(W103:Y103)+SUM(W149:Y149)))))-SUM($C172:X172)</f>
        <v>0</v>
      </c>
      <c r="Z172" s="48">
        <f>+IF($B172=0,0,IF($B172=30,(Z103+Z149),IF($B172=60,(SUM(Y103:Z103)+SUM(Y149:Z149)),(SUM(X103:Z103)+SUM(X149:Z149)))))-SUM($C172:Y172)</f>
        <v>0</v>
      </c>
      <c r="AA172" s="48">
        <f>+IF($B172=0,0,IF($B172=30,(AA103+AA149),IF($B172=60,(SUM(Z103:AA103)+SUM(Z149:AA149)),(SUM(Y103:AA103)+SUM(Y149:AA149)))))-SUM($C172:Z172)</f>
        <v>0</v>
      </c>
      <c r="AB172" s="48">
        <f>+IF($B172=0,0,IF($B172=30,(AB103+AB149),IF($B172=60,(SUM(AA103:AB103)+SUM(AA149:AB149)),(SUM(Z103:AB103)+SUM(Z149:AB149)))))-SUM($C172:AA172)</f>
        <v>0</v>
      </c>
      <c r="AC172" s="48">
        <f>+IF($B172=0,0,IF($B172=30,(AC103+AC149),IF($B172=60,(SUM(AB103:AC103)+SUM(AB149:AC149)),(SUM(AA103:AC103)+SUM(AA149:AC149)))))-SUM($C172:AB172)</f>
        <v>0</v>
      </c>
      <c r="AD172" s="48">
        <f>+IF($B172=0,0,IF($B172=30,(AD103+AD149),IF($B172=60,(SUM(AC103:AD103)+SUM(AC149:AD149)),(SUM(AB103:AD103)+SUM(AB149:AD149)))))-SUM($C172:AC172)</f>
        <v>0</v>
      </c>
      <c r="AE172" s="48">
        <f>+IF($B172=0,0,IF($B172=30,(AE103+AE149),IF($B172=60,(SUM(AD103:AE103)+SUM(AD149:AE149)),(SUM(AC103:AE103)+SUM(AC149:AE149)))))-SUM($C172:AD172)</f>
        <v>0</v>
      </c>
      <c r="AF172" s="48">
        <f>+IF($B172=0,0,IF($B172=30,(AF103+AF149),IF($B172=60,(SUM(AE103:AF103)+SUM(AE149:AF149)),(SUM(AD103:AF103)+SUM(AD149:AF149)))))-SUM($C172:AE172)</f>
        <v>0</v>
      </c>
      <c r="AG172" s="48">
        <f>+IF($B172=0,0,IF($B172=30,(AG103+AG149),IF($B172=60,(SUM(AF103:AG103)+SUM(AF149:AG149)),(SUM(AE103:AG103)+SUM(AE149:AG149)))))-SUM($C172:AF172)</f>
        <v>0</v>
      </c>
      <c r="AH172" s="48">
        <f>+IF($B172=0,0,IF($B172=30,(AH103+AH149),IF($B172=60,(SUM(AG103:AH103)+SUM(AG149:AH149)),(SUM(AF103:AH103)+SUM(AF149:AH149)))))-SUM($C172:AG172)</f>
        <v>0</v>
      </c>
      <c r="AI172" s="48">
        <f>+IF($B172=0,0,IF($B172=30,(AI103+AI149),IF($B172=60,(SUM(AH103:AI103)+SUM(AH149:AI149)),(SUM(AG103:AI103)+SUM(AG149:AI149)))))-SUM($C172:AH172)</f>
        <v>0</v>
      </c>
      <c r="AJ172" s="48">
        <f>+IF($B172=0,0,IF($B172=30,(AJ103+AJ149),IF($B172=60,(SUM(AI103:AJ103)+SUM(AI149:AJ149)),(SUM(AH103:AJ103)+SUM(AH149:AJ149)))))-SUM($C172:AI172)</f>
        <v>0</v>
      </c>
      <c r="AK172" s="48">
        <f>+IF($B172=0,0,IF($B172=30,(AK103+AK149),IF($B172=60,(SUM(AJ103:AK103)+SUM(AJ149:AK149)),(SUM(AI103:AK103)+SUM(AI149:AK149)))))-SUM($C172:AJ172)</f>
        <v>0</v>
      </c>
      <c r="AL172" s="48">
        <f>+IF($B172=0,0,IF($B172=30,(AL103+AL149),IF($B172=60,(SUM(AK103:AL103)+SUM(AK149:AL149)),(SUM(AJ103:AL103)+SUM(AJ149:AL149)))))-SUM($C172:AK172)</f>
        <v>0</v>
      </c>
      <c r="AM172" s="48">
        <f>+IF($B172=0,0,IF($B172=30,(AM103+AM149),IF($B172=60,(SUM(AL103:AM103)+SUM(AL149:AM149)),(SUM(AK103:AM103)+SUM(AK149:AM149)))))-SUM($C172:AL172)</f>
        <v>0</v>
      </c>
      <c r="AN172" s="48">
        <f>+IF($B172=0,0,IF($B172=30,(AN103+AN149),IF($B172=60,(SUM(AM103:AN103)+SUM(AM149:AN149)),(SUM(AL103:AN103)+SUM(AL149:AN149)))))-SUM($C172:AM172)</f>
        <v>0</v>
      </c>
      <c r="AO172" s="48">
        <f>+IF($B172=0,0,IF($B172=30,(AO103+AO149),IF($B172=60,(SUM(AN103:AO103)+SUM(AN149:AO149)),(SUM(AM103:AO103)+SUM(AM149:AO149)))))-SUM($C172:AN172)</f>
        <v>0</v>
      </c>
      <c r="AP172" s="48">
        <f>+IF($B172=0,0,IF($B172=30,(AP103+AP149),IF($B172=60,(SUM(AO103:AP103)+SUM(AO149:AP149)),(SUM(AN103:AP103)+SUM(AN149:AP149)))))-SUM($C172:AO172)</f>
        <v>0</v>
      </c>
      <c r="AQ172" s="48">
        <f>+IF($B172=0,0,IF($B172=30,(AQ103+AQ149),IF($B172=60,(SUM(AP103:AQ103)+SUM(AP149:AQ149)),(SUM(AO103:AQ103)+SUM(AO149:AQ149)))))-SUM($C172:AP172)</f>
        <v>0</v>
      </c>
      <c r="AR172" s="48">
        <f>+IF($B172=0,0,IF($B172=30,(AR103+AR149),IF($B172=60,(SUM(AQ103:AR103)+SUM(AQ149:AR149)),(SUM(AP103:AR103)+SUM(AP149:AR149)))))-SUM($C172:AQ172)</f>
        <v>0</v>
      </c>
      <c r="AS172" s="48">
        <f>+IF($B172=0,0,IF($B172=30,(AS103+AS149),IF($B172=60,(SUM(AR103:AS103)+SUM(AR149:AS149)),(SUM(AQ103:AS103)+SUM(AQ149:AS149)))))-SUM($C172:AR172)</f>
        <v>0</v>
      </c>
      <c r="AT172" s="48">
        <f>+IF($B172=0,0,IF($B172=30,(AT103+AT149),IF($B172=60,(SUM(AS103:AT103)+SUM(AS149:AT149)),(SUM(AR103:AT103)+SUM(AR149:AT149)))))-SUM($C172:AS172)</f>
        <v>0</v>
      </c>
      <c r="AU172" s="48">
        <f>+IF($B172=0,0,IF($B172=30,(AU103+AU149),IF($B172=60,(SUM(AT103:AU103)+SUM(AT149:AU149)),(SUM(AS103:AU103)+SUM(AS149:AU149)))))-SUM($C172:AT172)</f>
        <v>0</v>
      </c>
      <c r="AV172" s="48">
        <f>+IF($B172=0,0,IF($B172=30,(AV103+AV149),IF($B172=60,(SUM(AU103:AV103)+SUM(AU149:AV149)),(SUM(AT103:AV103)+SUM(AT149:AV149)))))-SUM($C172:AU172)</f>
        <v>0</v>
      </c>
      <c r="AW172" s="48">
        <f>+IF($B172=0,0,IF($B172=30,(AW103+AW149),IF($B172=60,(SUM(AV103:AW103)+SUM(AV149:AW149)),(SUM(AU103:AW103)+SUM(AU149:AW149)))))-SUM($C172:AV172)</f>
        <v>0</v>
      </c>
      <c r="AX172" s="48">
        <f>+IF($B172=0,0,IF($B172=30,(AX103+AX149),IF($B172=60,(SUM(AW103:AX103)+SUM(AW149:AX149)),(SUM(AV103:AX103)+SUM(AV149:AX149)))))-SUM($C172:AW172)</f>
        <v>0</v>
      </c>
    </row>
    <row r="173" spans="1:50" x14ac:dyDescent="0.25">
      <c r="A173" t="str">
        <f t="shared" si="128"/>
        <v>Prodotto 13</v>
      </c>
      <c r="B173" s="47">
        <v>30</v>
      </c>
      <c r="C173" s="48">
        <f t="shared" si="129"/>
        <v>12200</v>
      </c>
      <c r="D173" s="48">
        <f t="shared" si="130"/>
        <v>0</v>
      </c>
      <c r="E173" s="48">
        <f>+IF($B173=0,0,IF($B173=30,(E104+E150),IF($B173=60,(SUM(D104:E104)+SUM(D150:E150)),(SUM(C104:E104)+SUM(C150:E150)))))-SUM($C173:D173)</f>
        <v>0</v>
      </c>
      <c r="F173" s="48">
        <f>+IF($B173=0,0,IF($B173=30,(F104+F150),IF($B173=60,(SUM(E104:F104)+SUM(E150:F150)),(SUM(D104:F104)+SUM(D150:F150)))))-SUM($C173:E173)</f>
        <v>0</v>
      </c>
      <c r="G173" s="48">
        <f>+IF($B173=0,0,IF($B173=30,(G104+G150),IF($B173=60,(SUM(F104:G104)+SUM(F150:G150)),(SUM(E104:G104)+SUM(E150:G150)))))-SUM($C173:F173)</f>
        <v>0</v>
      </c>
      <c r="H173" s="48">
        <f>+IF($B173=0,0,IF($B173=30,(H104+H150),IF($B173=60,(SUM(G104:H104)+SUM(G150:H150)),(SUM(F104:H104)+SUM(F150:H150)))))-SUM($C173:G173)</f>
        <v>0</v>
      </c>
      <c r="I173" s="48">
        <f>+IF($B173=0,0,IF($B173=30,(I104+I150),IF($B173=60,(SUM(H104:I104)+SUM(H150:I150)),(SUM(G104:I104)+SUM(G150:I150)))))-SUM($C173:H173)</f>
        <v>0</v>
      </c>
      <c r="J173" s="48">
        <f>+IF($B173=0,0,IF($B173=30,(J104+J150),IF($B173=60,(SUM(I104:J104)+SUM(I150:J150)),(SUM(H104:J104)+SUM(H150:J150)))))-SUM($C173:I173)</f>
        <v>0</v>
      </c>
      <c r="K173" s="48">
        <f>+IF($B173=0,0,IF($B173=30,(K104+K150),IF($B173=60,(SUM(J104:K104)+SUM(J150:K150)),(SUM(I104:K104)+SUM(I150:K150)))))-SUM($C173:J173)</f>
        <v>0</v>
      </c>
      <c r="L173" s="48">
        <f>+IF($B173=0,0,IF($B173=30,(L104+L150),IF($B173=60,(SUM(K104:L104)+SUM(K150:L150)),(SUM(J104:L104)+SUM(J150:L150)))))-SUM($C173:K173)</f>
        <v>0</v>
      </c>
      <c r="M173" s="48">
        <f>+IF($B173=0,0,IF($B173=30,(M104+M150),IF($B173=60,(SUM(L104:M104)+SUM(L150:M150)),(SUM(K104:M104)+SUM(K150:M150)))))-SUM($C173:L173)</f>
        <v>0</v>
      </c>
      <c r="N173" s="48">
        <f>+IF($B173=0,0,IF($B173=30,(N104+N150),IF($B173=60,(SUM(M104:N104)+SUM(M150:N150)),(SUM(L104:N104)+SUM(L150:N150)))))-SUM($C173:M173)</f>
        <v>0</v>
      </c>
      <c r="O173" s="48">
        <f>+IF($B173=0,0,IF($B173=30,(O104+O150),IF($B173=60,(SUM(N104:O104)+SUM(N150:O150)),(SUM(M104:O104)+SUM(M150:O150)))))-SUM($C173:N173)</f>
        <v>0</v>
      </c>
      <c r="P173" s="48">
        <f>+IF($B173=0,0,IF($B173=30,(P104+P150),IF($B173=60,(SUM(O104:P104)+SUM(O150:P150)),(SUM(N104:P104)+SUM(N150:P150)))))-SUM($C173:O173)</f>
        <v>0</v>
      </c>
      <c r="Q173" s="48">
        <f>+IF($B173=0,0,IF($B173=30,(Q104+Q150),IF($B173=60,(SUM(P104:Q104)+SUM(P150:Q150)),(SUM(O104:Q104)+SUM(O150:Q150)))))-SUM($C173:P173)</f>
        <v>0</v>
      </c>
      <c r="R173" s="48">
        <f>+IF($B173=0,0,IF($B173=30,(R104+R150),IF($B173=60,(SUM(Q104:R104)+SUM(Q150:R150)),(SUM(P104:R104)+SUM(P150:R150)))))-SUM($C173:Q173)</f>
        <v>0</v>
      </c>
      <c r="S173" s="48">
        <f>+IF($B173=0,0,IF($B173=30,(S104+S150),IF($B173=60,(SUM(R104:S104)+SUM(R150:S150)),(SUM(Q104:S104)+SUM(Q150:S150)))))-SUM($C173:R173)</f>
        <v>0</v>
      </c>
      <c r="T173" s="48">
        <f>+IF($B173=0,0,IF($B173=30,(T104+T150),IF($B173=60,(SUM(S104:T104)+SUM(S150:T150)),(SUM(R104:T104)+SUM(R150:T150)))))-SUM($C173:S173)</f>
        <v>0</v>
      </c>
      <c r="U173" s="48">
        <f>+IF($B173=0,0,IF($B173=30,(U104+U150),IF($B173=60,(SUM(T104:U104)+SUM(T150:U150)),(SUM(S104:U104)+SUM(S150:U150)))))-SUM($C173:T173)</f>
        <v>0</v>
      </c>
      <c r="V173" s="48">
        <f>+IF($B173=0,0,IF($B173=30,(V104+V150),IF($B173=60,(SUM(U104:V104)+SUM(U150:V150)),(SUM(T104:V104)+SUM(T150:V150)))))-SUM($C173:U173)</f>
        <v>0</v>
      </c>
      <c r="W173" s="48">
        <f>+IF($B173=0,0,IF($B173=30,(W104+W150),IF($B173=60,(SUM(V104:W104)+SUM(V150:W150)),(SUM(U104:W104)+SUM(U150:W150)))))-SUM($C173:V173)</f>
        <v>0</v>
      </c>
      <c r="X173" s="48">
        <f>+IF($B173=0,0,IF($B173=30,(X104+X150),IF($B173=60,(SUM(W104:X104)+SUM(W150:X150)),(SUM(V104:X104)+SUM(V150:X150)))))-SUM($C173:W173)</f>
        <v>0</v>
      </c>
      <c r="Y173" s="48">
        <f>+IF($B173=0,0,IF($B173=30,(Y104+Y150),IF($B173=60,(SUM(X104:Y104)+SUM(X150:Y150)),(SUM(W104:Y104)+SUM(W150:Y150)))))-SUM($C173:X173)</f>
        <v>0</v>
      </c>
      <c r="Z173" s="48">
        <f>+IF($B173=0,0,IF($B173=30,(Z104+Z150),IF($B173=60,(SUM(Y104:Z104)+SUM(Y150:Z150)),(SUM(X104:Z104)+SUM(X150:Z150)))))-SUM($C173:Y173)</f>
        <v>0</v>
      </c>
      <c r="AA173" s="48">
        <f>+IF($B173=0,0,IF($B173=30,(AA104+AA150),IF($B173=60,(SUM(Z104:AA104)+SUM(Z150:AA150)),(SUM(Y104:AA104)+SUM(Y150:AA150)))))-SUM($C173:Z173)</f>
        <v>0</v>
      </c>
      <c r="AB173" s="48">
        <f>+IF($B173=0,0,IF($B173=30,(AB104+AB150),IF($B173=60,(SUM(AA104:AB104)+SUM(AA150:AB150)),(SUM(Z104:AB104)+SUM(Z150:AB150)))))-SUM($C173:AA173)</f>
        <v>0</v>
      </c>
      <c r="AC173" s="48">
        <f>+IF($B173=0,0,IF($B173=30,(AC104+AC150),IF($B173=60,(SUM(AB104:AC104)+SUM(AB150:AC150)),(SUM(AA104:AC104)+SUM(AA150:AC150)))))-SUM($C173:AB173)</f>
        <v>0</v>
      </c>
      <c r="AD173" s="48">
        <f>+IF($B173=0,0,IF($B173=30,(AD104+AD150),IF($B173=60,(SUM(AC104:AD104)+SUM(AC150:AD150)),(SUM(AB104:AD104)+SUM(AB150:AD150)))))-SUM($C173:AC173)</f>
        <v>0</v>
      </c>
      <c r="AE173" s="48">
        <f>+IF($B173=0,0,IF($B173=30,(AE104+AE150),IF($B173=60,(SUM(AD104:AE104)+SUM(AD150:AE150)),(SUM(AC104:AE104)+SUM(AC150:AE150)))))-SUM($C173:AD173)</f>
        <v>0</v>
      </c>
      <c r="AF173" s="48">
        <f>+IF($B173=0,0,IF($B173=30,(AF104+AF150),IF($B173=60,(SUM(AE104:AF104)+SUM(AE150:AF150)),(SUM(AD104:AF104)+SUM(AD150:AF150)))))-SUM($C173:AE173)</f>
        <v>0</v>
      </c>
      <c r="AG173" s="48">
        <f>+IF($B173=0,0,IF($B173=30,(AG104+AG150),IF($B173=60,(SUM(AF104:AG104)+SUM(AF150:AG150)),(SUM(AE104:AG104)+SUM(AE150:AG150)))))-SUM($C173:AF173)</f>
        <v>0</v>
      </c>
      <c r="AH173" s="48">
        <f>+IF($B173=0,0,IF($B173=30,(AH104+AH150),IF($B173=60,(SUM(AG104:AH104)+SUM(AG150:AH150)),(SUM(AF104:AH104)+SUM(AF150:AH150)))))-SUM($C173:AG173)</f>
        <v>0</v>
      </c>
      <c r="AI173" s="48">
        <f>+IF($B173=0,0,IF($B173=30,(AI104+AI150),IF($B173=60,(SUM(AH104:AI104)+SUM(AH150:AI150)),(SUM(AG104:AI104)+SUM(AG150:AI150)))))-SUM($C173:AH173)</f>
        <v>0</v>
      </c>
      <c r="AJ173" s="48">
        <f>+IF($B173=0,0,IF($B173=30,(AJ104+AJ150),IF($B173=60,(SUM(AI104:AJ104)+SUM(AI150:AJ150)),(SUM(AH104:AJ104)+SUM(AH150:AJ150)))))-SUM($C173:AI173)</f>
        <v>0</v>
      </c>
      <c r="AK173" s="48">
        <f>+IF($B173=0,0,IF($B173=30,(AK104+AK150),IF($B173=60,(SUM(AJ104:AK104)+SUM(AJ150:AK150)),(SUM(AI104:AK104)+SUM(AI150:AK150)))))-SUM($C173:AJ173)</f>
        <v>0</v>
      </c>
      <c r="AL173" s="48">
        <f>+IF($B173=0,0,IF($B173=30,(AL104+AL150),IF($B173=60,(SUM(AK104:AL104)+SUM(AK150:AL150)),(SUM(AJ104:AL104)+SUM(AJ150:AL150)))))-SUM($C173:AK173)</f>
        <v>0</v>
      </c>
      <c r="AM173" s="48">
        <f>+IF($B173=0,0,IF($B173=30,(AM104+AM150),IF($B173=60,(SUM(AL104:AM104)+SUM(AL150:AM150)),(SUM(AK104:AM104)+SUM(AK150:AM150)))))-SUM($C173:AL173)</f>
        <v>0</v>
      </c>
      <c r="AN173" s="48">
        <f>+IF($B173=0,0,IF($B173=30,(AN104+AN150),IF($B173=60,(SUM(AM104:AN104)+SUM(AM150:AN150)),(SUM(AL104:AN104)+SUM(AL150:AN150)))))-SUM($C173:AM173)</f>
        <v>0</v>
      </c>
      <c r="AO173" s="48">
        <f>+IF($B173=0,0,IF($B173=30,(AO104+AO150),IF($B173=60,(SUM(AN104:AO104)+SUM(AN150:AO150)),(SUM(AM104:AO104)+SUM(AM150:AO150)))))-SUM($C173:AN173)</f>
        <v>0</v>
      </c>
      <c r="AP173" s="48">
        <f>+IF($B173=0,0,IF($B173=30,(AP104+AP150),IF($B173=60,(SUM(AO104:AP104)+SUM(AO150:AP150)),(SUM(AN104:AP104)+SUM(AN150:AP150)))))-SUM($C173:AO173)</f>
        <v>0</v>
      </c>
      <c r="AQ173" s="48">
        <f>+IF($B173=0,0,IF($B173=30,(AQ104+AQ150),IF($B173=60,(SUM(AP104:AQ104)+SUM(AP150:AQ150)),(SUM(AO104:AQ104)+SUM(AO150:AQ150)))))-SUM($C173:AP173)</f>
        <v>0</v>
      </c>
      <c r="AR173" s="48">
        <f>+IF($B173=0,0,IF($B173=30,(AR104+AR150),IF($B173=60,(SUM(AQ104:AR104)+SUM(AQ150:AR150)),(SUM(AP104:AR104)+SUM(AP150:AR150)))))-SUM($C173:AQ173)</f>
        <v>0</v>
      </c>
      <c r="AS173" s="48">
        <f>+IF($B173=0,0,IF($B173=30,(AS104+AS150),IF($B173=60,(SUM(AR104:AS104)+SUM(AR150:AS150)),(SUM(AQ104:AS104)+SUM(AQ150:AS150)))))-SUM($C173:AR173)</f>
        <v>0</v>
      </c>
      <c r="AT173" s="48">
        <f>+IF($B173=0,0,IF($B173=30,(AT104+AT150),IF($B173=60,(SUM(AS104:AT104)+SUM(AS150:AT150)),(SUM(AR104:AT104)+SUM(AR150:AT150)))))-SUM($C173:AS173)</f>
        <v>0</v>
      </c>
      <c r="AU173" s="48">
        <f>+IF($B173=0,0,IF($B173=30,(AU104+AU150),IF($B173=60,(SUM(AT104:AU104)+SUM(AT150:AU150)),(SUM(AS104:AU104)+SUM(AS150:AU150)))))-SUM($C173:AT173)</f>
        <v>0</v>
      </c>
      <c r="AV173" s="48">
        <f>+IF($B173=0,0,IF($B173=30,(AV104+AV150),IF($B173=60,(SUM(AU104:AV104)+SUM(AU150:AV150)),(SUM(AT104:AV104)+SUM(AT150:AV150)))))-SUM($C173:AU173)</f>
        <v>0</v>
      </c>
      <c r="AW173" s="48">
        <f>+IF($B173=0,0,IF($B173=30,(AW104+AW150),IF($B173=60,(SUM(AV104:AW104)+SUM(AV150:AW150)),(SUM(AU104:AW104)+SUM(AU150:AW150)))))-SUM($C173:AV173)</f>
        <v>0</v>
      </c>
      <c r="AX173" s="48">
        <f>+IF($B173=0,0,IF($B173=30,(AX104+AX150),IF($B173=60,(SUM(AW104:AX104)+SUM(AW150:AX150)),(SUM(AV104:AX104)+SUM(AV150:AX150)))))-SUM($C173:AW173)</f>
        <v>0</v>
      </c>
    </row>
    <row r="174" spans="1:50" x14ac:dyDescent="0.25">
      <c r="A174" t="str">
        <f t="shared" si="128"/>
        <v>Prodotto 14</v>
      </c>
      <c r="B174" s="47">
        <v>30</v>
      </c>
      <c r="C174" s="48">
        <f t="shared" si="129"/>
        <v>12200</v>
      </c>
      <c r="D174" s="48">
        <f t="shared" si="130"/>
        <v>0</v>
      </c>
      <c r="E174" s="48">
        <f>+IF($B174=0,0,IF($B174=30,(E105+E151),IF($B174=60,(SUM(D105:E105)+SUM(D151:E151)),(SUM(C105:E105)+SUM(C151:E151)))))-SUM($C174:D174)</f>
        <v>0</v>
      </c>
      <c r="F174" s="48">
        <f>+IF($B174=0,0,IF($B174=30,(F105+F151),IF($B174=60,(SUM(E105:F105)+SUM(E151:F151)),(SUM(D105:F105)+SUM(D151:F151)))))-SUM($C174:E174)</f>
        <v>0</v>
      </c>
      <c r="G174" s="48">
        <f>+IF($B174=0,0,IF($B174=30,(G105+G151),IF($B174=60,(SUM(F105:G105)+SUM(F151:G151)),(SUM(E105:G105)+SUM(E151:G151)))))-SUM($C174:F174)</f>
        <v>0</v>
      </c>
      <c r="H174" s="48">
        <f>+IF($B174=0,0,IF($B174=30,(H105+H151),IF($B174=60,(SUM(G105:H105)+SUM(G151:H151)),(SUM(F105:H105)+SUM(F151:H151)))))-SUM($C174:G174)</f>
        <v>0</v>
      </c>
      <c r="I174" s="48">
        <f>+IF($B174=0,0,IF($B174=30,(I105+I151),IF($B174=60,(SUM(H105:I105)+SUM(H151:I151)),(SUM(G105:I105)+SUM(G151:I151)))))-SUM($C174:H174)</f>
        <v>0</v>
      </c>
      <c r="J174" s="48">
        <f>+IF($B174=0,0,IF($B174=30,(J105+J151),IF($B174=60,(SUM(I105:J105)+SUM(I151:J151)),(SUM(H105:J105)+SUM(H151:J151)))))-SUM($C174:I174)</f>
        <v>0</v>
      </c>
      <c r="K174" s="48">
        <f>+IF($B174=0,0,IF($B174=30,(K105+K151),IF($B174=60,(SUM(J105:K105)+SUM(J151:K151)),(SUM(I105:K105)+SUM(I151:K151)))))-SUM($C174:J174)</f>
        <v>0</v>
      </c>
      <c r="L174" s="48">
        <f>+IF($B174=0,0,IF($B174=30,(L105+L151),IF($B174=60,(SUM(K105:L105)+SUM(K151:L151)),(SUM(J105:L105)+SUM(J151:L151)))))-SUM($C174:K174)</f>
        <v>0</v>
      </c>
      <c r="M174" s="48">
        <f>+IF($B174=0,0,IF($B174=30,(M105+M151),IF($B174=60,(SUM(L105:M105)+SUM(L151:M151)),(SUM(K105:M105)+SUM(K151:M151)))))-SUM($C174:L174)</f>
        <v>0</v>
      </c>
      <c r="N174" s="48">
        <f>+IF($B174=0,0,IF($B174=30,(N105+N151),IF($B174=60,(SUM(M105:N105)+SUM(M151:N151)),(SUM(L105:N105)+SUM(L151:N151)))))-SUM($C174:M174)</f>
        <v>0</v>
      </c>
      <c r="O174" s="48">
        <f>+IF($B174=0,0,IF($B174=30,(O105+O151),IF($B174=60,(SUM(N105:O105)+SUM(N151:O151)),(SUM(M105:O105)+SUM(M151:O151)))))-SUM($C174:N174)</f>
        <v>0</v>
      </c>
      <c r="P174" s="48">
        <f>+IF($B174=0,0,IF($B174=30,(P105+P151),IF($B174=60,(SUM(O105:P105)+SUM(O151:P151)),(SUM(N105:P105)+SUM(N151:P151)))))-SUM($C174:O174)</f>
        <v>0</v>
      </c>
      <c r="Q174" s="48">
        <f>+IF($B174=0,0,IF($B174=30,(Q105+Q151),IF($B174=60,(SUM(P105:Q105)+SUM(P151:Q151)),(SUM(O105:Q105)+SUM(O151:Q151)))))-SUM($C174:P174)</f>
        <v>0</v>
      </c>
      <c r="R174" s="48">
        <f>+IF($B174=0,0,IF($B174=30,(R105+R151),IF($B174=60,(SUM(Q105:R105)+SUM(Q151:R151)),(SUM(P105:R105)+SUM(P151:R151)))))-SUM($C174:Q174)</f>
        <v>0</v>
      </c>
      <c r="S174" s="48">
        <f>+IF($B174=0,0,IF($B174=30,(S105+S151),IF($B174=60,(SUM(R105:S105)+SUM(R151:S151)),(SUM(Q105:S105)+SUM(Q151:S151)))))-SUM($C174:R174)</f>
        <v>0</v>
      </c>
      <c r="T174" s="48">
        <f>+IF($B174=0,0,IF($B174=30,(T105+T151),IF($B174=60,(SUM(S105:T105)+SUM(S151:T151)),(SUM(R105:T105)+SUM(R151:T151)))))-SUM($C174:S174)</f>
        <v>0</v>
      </c>
      <c r="U174" s="48">
        <f>+IF($B174=0,0,IF($B174=30,(U105+U151),IF($B174=60,(SUM(T105:U105)+SUM(T151:U151)),(SUM(S105:U105)+SUM(S151:U151)))))-SUM($C174:T174)</f>
        <v>0</v>
      </c>
      <c r="V174" s="48">
        <f>+IF($B174=0,0,IF($B174=30,(V105+V151),IF($B174=60,(SUM(U105:V105)+SUM(U151:V151)),(SUM(T105:V105)+SUM(T151:V151)))))-SUM($C174:U174)</f>
        <v>0</v>
      </c>
      <c r="W174" s="48">
        <f>+IF($B174=0,0,IF($B174=30,(W105+W151),IF($B174=60,(SUM(V105:W105)+SUM(V151:W151)),(SUM(U105:W105)+SUM(U151:W151)))))-SUM($C174:V174)</f>
        <v>0</v>
      </c>
      <c r="X174" s="48">
        <f>+IF($B174=0,0,IF($B174=30,(X105+X151),IF($B174=60,(SUM(W105:X105)+SUM(W151:X151)),(SUM(V105:X105)+SUM(V151:X151)))))-SUM($C174:W174)</f>
        <v>0</v>
      </c>
      <c r="Y174" s="48">
        <f>+IF($B174=0,0,IF($B174=30,(Y105+Y151),IF($B174=60,(SUM(X105:Y105)+SUM(X151:Y151)),(SUM(W105:Y105)+SUM(W151:Y151)))))-SUM($C174:X174)</f>
        <v>0</v>
      </c>
      <c r="Z174" s="48">
        <f>+IF($B174=0,0,IF($B174=30,(Z105+Z151),IF($B174=60,(SUM(Y105:Z105)+SUM(Y151:Z151)),(SUM(X105:Z105)+SUM(X151:Z151)))))-SUM($C174:Y174)</f>
        <v>0</v>
      </c>
      <c r="AA174" s="48">
        <f>+IF($B174=0,0,IF($B174=30,(AA105+AA151),IF($B174=60,(SUM(Z105:AA105)+SUM(Z151:AA151)),(SUM(Y105:AA105)+SUM(Y151:AA151)))))-SUM($C174:Z174)</f>
        <v>0</v>
      </c>
      <c r="AB174" s="48">
        <f>+IF($B174=0,0,IF($B174=30,(AB105+AB151),IF($B174=60,(SUM(AA105:AB105)+SUM(AA151:AB151)),(SUM(Z105:AB105)+SUM(Z151:AB151)))))-SUM($C174:AA174)</f>
        <v>0</v>
      </c>
      <c r="AC174" s="48">
        <f>+IF($B174=0,0,IF($B174=30,(AC105+AC151),IF($B174=60,(SUM(AB105:AC105)+SUM(AB151:AC151)),(SUM(AA105:AC105)+SUM(AA151:AC151)))))-SUM($C174:AB174)</f>
        <v>0</v>
      </c>
      <c r="AD174" s="48">
        <f>+IF($B174=0,0,IF($B174=30,(AD105+AD151),IF($B174=60,(SUM(AC105:AD105)+SUM(AC151:AD151)),(SUM(AB105:AD105)+SUM(AB151:AD151)))))-SUM($C174:AC174)</f>
        <v>0</v>
      </c>
      <c r="AE174" s="48">
        <f>+IF($B174=0,0,IF($B174=30,(AE105+AE151),IF($B174=60,(SUM(AD105:AE105)+SUM(AD151:AE151)),(SUM(AC105:AE105)+SUM(AC151:AE151)))))-SUM($C174:AD174)</f>
        <v>0</v>
      </c>
      <c r="AF174" s="48">
        <f>+IF($B174=0,0,IF($B174=30,(AF105+AF151),IF($B174=60,(SUM(AE105:AF105)+SUM(AE151:AF151)),(SUM(AD105:AF105)+SUM(AD151:AF151)))))-SUM($C174:AE174)</f>
        <v>0</v>
      </c>
      <c r="AG174" s="48">
        <f>+IF($B174=0,0,IF($B174=30,(AG105+AG151),IF($B174=60,(SUM(AF105:AG105)+SUM(AF151:AG151)),(SUM(AE105:AG105)+SUM(AE151:AG151)))))-SUM($C174:AF174)</f>
        <v>0</v>
      </c>
      <c r="AH174" s="48">
        <f>+IF($B174=0,0,IF($B174=30,(AH105+AH151),IF($B174=60,(SUM(AG105:AH105)+SUM(AG151:AH151)),(SUM(AF105:AH105)+SUM(AF151:AH151)))))-SUM($C174:AG174)</f>
        <v>0</v>
      </c>
      <c r="AI174" s="48">
        <f>+IF($B174=0,0,IF($B174=30,(AI105+AI151),IF($B174=60,(SUM(AH105:AI105)+SUM(AH151:AI151)),(SUM(AG105:AI105)+SUM(AG151:AI151)))))-SUM($C174:AH174)</f>
        <v>0</v>
      </c>
      <c r="AJ174" s="48">
        <f>+IF($B174=0,0,IF($B174=30,(AJ105+AJ151),IF($B174=60,(SUM(AI105:AJ105)+SUM(AI151:AJ151)),(SUM(AH105:AJ105)+SUM(AH151:AJ151)))))-SUM($C174:AI174)</f>
        <v>0</v>
      </c>
      <c r="AK174" s="48">
        <f>+IF($B174=0,0,IF($B174=30,(AK105+AK151),IF($B174=60,(SUM(AJ105:AK105)+SUM(AJ151:AK151)),(SUM(AI105:AK105)+SUM(AI151:AK151)))))-SUM($C174:AJ174)</f>
        <v>0</v>
      </c>
      <c r="AL174" s="48">
        <f>+IF($B174=0,0,IF($B174=30,(AL105+AL151),IF($B174=60,(SUM(AK105:AL105)+SUM(AK151:AL151)),(SUM(AJ105:AL105)+SUM(AJ151:AL151)))))-SUM($C174:AK174)</f>
        <v>0</v>
      </c>
      <c r="AM174" s="48">
        <f>+IF($B174=0,0,IF($B174=30,(AM105+AM151),IF($B174=60,(SUM(AL105:AM105)+SUM(AL151:AM151)),(SUM(AK105:AM105)+SUM(AK151:AM151)))))-SUM($C174:AL174)</f>
        <v>0</v>
      </c>
      <c r="AN174" s="48">
        <f>+IF($B174=0,0,IF($B174=30,(AN105+AN151),IF($B174=60,(SUM(AM105:AN105)+SUM(AM151:AN151)),(SUM(AL105:AN105)+SUM(AL151:AN151)))))-SUM($C174:AM174)</f>
        <v>0</v>
      </c>
      <c r="AO174" s="48">
        <f>+IF($B174=0,0,IF($B174=30,(AO105+AO151),IF($B174=60,(SUM(AN105:AO105)+SUM(AN151:AO151)),(SUM(AM105:AO105)+SUM(AM151:AO151)))))-SUM($C174:AN174)</f>
        <v>0</v>
      </c>
      <c r="AP174" s="48">
        <f>+IF($B174=0,0,IF($B174=30,(AP105+AP151),IF($B174=60,(SUM(AO105:AP105)+SUM(AO151:AP151)),(SUM(AN105:AP105)+SUM(AN151:AP151)))))-SUM($C174:AO174)</f>
        <v>0</v>
      </c>
      <c r="AQ174" s="48">
        <f>+IF($B174=0,0,IF($B174=30,(AQ105+AQ151),IF($B174=60,(SUM(AP105:AQ105)+SUM(AP151:AQ151)),(SUM(AO105:AQ105)+SUM(AO151:AQ151)))))-SUM($C174:AP174)</f>
        <v>0</v>
      </c>
      <c r="AR174" s="48">
        <f>+IF($B174=0,0,IF($B174=30,(AR105+AR151),IF($B174=60,(SUM(AQ105:AR105)+SUM(AQ151:AR151)),(SUM(AP105:AR105)+SUM(AP151:AR151)))))-SUM($C174:AQ174)</f>
        <v>0</v>
      </c>
      <c r="AS174" s="48">
        <f>+IF($B174=0,0,IF($B174=30,(AS105+AS151),IF($B174=60,(SUM(AR105:AS105)+SUM(AR151:AS151)),(SUM(AQ105:AS105)+SUM(AQ151:AS151)))))-SUM($C174:AR174)</f>
        <v>0</v>
      </c>
      <c r="AT174" s="48">
        <f>+IF($B174=0,0,IF($B174=30,(AT105+AT151),IF($B174=60,(SUM(AS105:AT105)+SUM(AS151:AT151)),(SUM(AR105:AT105)+SUM(AR151:AT151)))))-SUM($C174:AS174)</f>
        <v>0</v>
      </c>
      <c r="AU174" s="48">
        <f>+IF($B174=0,0,IF($B174=30,(AU105+AU151),IF($B174=60,(SUM(AT105:AU105)+SUM(AT151:AU151)),(SUM(AS105:AU105)+SUM(AS151:AU151)))))-SUM($C174:AT174)</f>
        <v>0</v>
      </c>
      <c r="AV174" s="48">
        <f>+IF($B174=0,0,IF($B174=30,(AV105+AV151),IF($B174=60,(SUM(AU105:AV105)+SUM(AU151:AV151)),(SUM(AT105:AV105)+SUM(AT151:AV151)))))-SUM($C174:AU174)</f>
        <v>0</v>
      </c>
      <c r="AW174" s="48">
        <f>+IF($B174=0,0,IF($B174=30,(AW105+AW151),IF($B174=60,(SUM(AV105:AW105)+SUM(AV151:AW151)),(SUM(AU105:AW105)+SUM(AU151:AW151)))))-SUM($C174:AV174)</f>
        <v>0</v>
      </c>
      <c r="AX174" s="48">
        <f>+IF($B174=0,0,IF($B174=30,(AX105+AX151),IF($B174=60,(SUM(AW105:AX105)+SUM(AW151:AX151)),(SUM(AV105:AX105)+SUM(AV151:AX151)))))-SUM($C174:AW174)</f>
        <v>0</v>
      </c>
    </row>
    <row r="175" spans="1:50" x14ac:dyDescent="0.25">
      <c r="A175" t="str">
        <f t="shared" si="128"/>
        <v>Prodotto 15</v>
      </c>
      <c r="B175" s="47">
        <v>30</v>
      </c>
      <c r="C175" s="48">
        <f t="shared" si="129"/>
        <v>12200</v>
      </c>
      <c r="D175" s="48">
        <f t="shared" si="130"/>
        <v>0</v>
      </c>
      <c r="E175" s="48">
        <f>+IF($B175=0,0,IF($B175=30,(E106+E152),IF($B175=60,(SUM(D106:E106)+SUM(D152:E152)),(SUM(C106:E106)+SUM(C152:E152)))))-SUM($C175:D175)</f>
        <v>0</v>
      </c>
      <c r="F175" s="48">
        <f>+IF($B175=0,0,IF($B175=30,(F106+F152),IF($B175=60,(SUM(E106:F106)+SUM(E152:F152)),(SUM(D106:F106)+SUM(D152:F152)))))-SUM($C175:E175)</f>
        <v>0</v>
      </c>
      <c r="G175" s="48">
        <f>+IF($B175=0,0,IF($B175=30,(G106+G152),IF($B175=60,(SUM(F106:G106)+SUM(F152:G152)),(SUM(E106:G106)+SUM(E152:G152)))))-SUM($C175:F175)</f>
        <v>0</v>
      </c>
      <c r="H175" s="48">
        <f>+IF($B175=0,0,IF($B175=30,(H106+H152),IF($B175=60,(SUM(G106:H106)+SUM(G152:H152)),(SUM(F106:H106)+SUM(F152:H152)))))-SUM($C175:G175)</f>
        <v>0</v>
      </c>
      <c r="I175" s="48">
        <f>+IF($B175=0,0,IF($B175=30,(I106+I152),IF($B175=60,(SUM(H106:I106)+SUM(H152:I152)),(SUM(G106:I106)+SUM(G152:I152)))))-SUM($C175:H175)</f>
        <v>0</v>
      </c>
      <c r="J175" s="48">
        <f>+IF($B175=0,0,IF($B175=30,(J106+J152),IF($B175=60,(SUM(I106:J106)+SUM(I152:J152)),(SUM(H106:J106)+SUM(H152:J152)))))-SUM($C175:I175)</f>
        <v>0</v>
      </c>
      <c r="K175" s="48">
        <f>+IF($B175=0,0,IF($B175=30,(K106+K152),IF($B175=60,(SUM(J106:K106)+SUM(J152:K152)),(SUM(I106:K106)+SUM(I152:K152)))))-SUM($C175:J175)</f>
        <v>0</v>
      </c>
      <c r="L175" s="48">
        <f>+IF($B175=0,0,IF($B175=30,(L106+L152),IF($B175=60,(SUM(K106:L106)+SUM(K152:L152)),(SUM(J106:L106)+SUM(J152:L152)))))-SUM($C175:K175)</f>
        <v>0</v>
      </c>
      <c r="M175" s="48">
        <f>+IF($B175=0,0,IF($B175=30,(M106+M152),IF($B175=60,(SUM(L106:M106)+SUM(L152:M152)),(SUM(K106:M106)+SUM(K152:M152)))))-SUM($C175:L175)</f>
        <v>0</v>
      </c>
      <c r="N175" s="48">
        <f>+IF($B175=0,0,IF($B175=30,(N106+N152),IF($B175=60,(SUM(M106:N106)+SUM(M152:N152)),(SUM(L106:N106)+SUM(L152:N152)))))-SUM($C175:M175)</f>
        <v>0</v>
      </c>
      <c r="O175" s="48">
        <f>+IF($B175=0,0,IF($B175=30,(O106+O152),IF($B175=60,(SUM(N106:O106)+SUM(N152:O152)),(SUM(M106:O106)+SUM(M152:O152)))))-SUM($C175:N175)</f>
        <v>0</v>
      </c>
      <c r="P175" s="48">
        <f>+IF($B175=0,0,IF($B175=30,(P106+P152),IF($B175=60,(SUM(O106:P106)+SUM(O152:P152)),(SUM(N106:P106)+SUM(N152:P152)))))-SUM($C175:O175)</f>
        <v>0</v>
      </c>
      <c r="Q175" s="48">
        <f>+IF($B175=0,0,IF($B175=30,(Q106+Q152),IF($B175=60,(SUM(P106:Q106)+SUM(P152:Q152)),(SUM(O106:Q106)+SUM(O152:Q152)))))-SUM($C175:P175)</f>
        <v>0</v>
      </c>
      <c r="R175" s="48">
        <f>+IF($B175=0,0,IF($B175=30,(R106+R152),IF($B175=60,(SUM(Q106:R106)+SUM(Q152:R152)),(SUM(P106:R106)+SUM(P152:R152)))))-SUM($C175:Q175)</f>
        <v>0</v>
      </c>
      <c r="S175" s="48">
        <f>+IF($B175=0,0,IF($B175=30,(S106+S152),IF($B175=60,(SUM(R106:S106)+SUM(R152:S152)),(SUM(Q106:S106)+SUM(Q152:S152)))))-SUM($C175:R175)</f>
        <v>0</v>
      </c>
      <c r="T175" s="48">
        <f>+IF($B175=0,0,IF($B175=30,(T106+T152),IF($B175=60,(SUM(S106:T106)+SUM(S152:T152)),(SUM(R106:T106)+SUM(R152:T152)))))-SUM($C175:S175)</f>
        <v>0</v>
      </c>
      <c r="U175" s="48">
        <f>+IF($B175=0,0,IF($B175=30,(U106+U152),IF($B175=60,(SUM(T106:U106)+SUM(T152:U152)),(SUM(S106:U106)+SUM(S152:U152)))))-SUM($C175:T175)</f>
        <v>0</v>
      </c>
      <c r="V175" s="48">
        <f>+IF($B175=0,0,IF($B175=30,(V106+V152),IF($B175=60,(SUM(U106:V106)+SUM(U152:V152)),(SUM(T106:V106)+SUM(T152:V152)))))-SUM($C175:U175)</f>
        <v>0</v>
      </c>
      <c r="W175" s="48">
        <f>+IF($B175=0,0,IF($B175=30,(W106+W152),IF($B175=60,(SUM(V106:W106)+SUM(V152:W152)),(SUM(U106:W106)+SUM(U152:W152)))))-SUM($C175:V175)</f>
        <v>0</v>
      </c>
      <c r="X175" s="48">
        <f>+IF($B175=0,0,IF($B175=30,(X106+X152),IF($B175=60,(SUM(W106:X106)+SUM(W152:X152)),(SUM(V106:X106)+SUM(V152:X152)))))-SUM($C175:W175)</f>
        <v>0</v>
      </c>
      <c r="Y175" s="48">
        <f>+IF($B175=0,0,IF($B175=30,(Y106+Y152),IF($B175=60,(SUM(X106:Y106)+SUM(X152:Y152)),(SUM(W106:Y106)+SUM(W152:Y152)))))-SUM($C175:X175)</f>
        <v>0</v>
      </c>
      <c r="Z175" s="48">
        <f>+IF($B175=0,0,IF($B175=30,(Z106+Z152),IF($B175=60,(SUM(Y106:Z106)+SUM(Y152:Z152)),(SUM(X106:Z106)+SUM(X152:Z152)))))-SUM($C175:Y175)</f>
        <v>0</v>
      </c>
      <c r="AA175" s="48">
        <f>+IF($B175=0,0,IF($B175=30,(AA106+AA152),IF($B175=60,(SUM(Z106:AA106)+SUM(Z152:AA152)),(SUM(Y106:AA106)+SUM(Y152:AA152)))))-SUM($C175:Z175)</f>
        <v>0</v>
      </c>
      <c r="AB175" s="48">
        <f>+IF($B175=0,0,IF($B175=30,(AB106+AB152),IF($B175=60,(SUM(AA106:AB106)+SUM(AA152:AB152)),(SUM(Z106:AB106)+SUM(Z152:AB152)))))-SUM($C175:AA175)</f>
        <v>0</v>
      </c>
      <c r="AC175" s="48">
        <f>+IF($B175=0,0,IF($B175=30,(AC106+AC152),IF($B175=60,(SUM(AB106:AC106)+SUM(AB152:AC152)),(SUM(AA106:AC106)+SUM(AA152:AC152)))))-SUM($C175:AB175)</f>
        <v>0</v>
      </c>
      <c r="AD175" s="48">
        <f>+IF($B175=0,0,IF($B175=30,(AD106+AD152),IF($B175=60,(SUM(AC106:AD106)+SUM(AC152:AD152)),(SUM(AB106:AD106)+SUM(AB152:AD152)))))-SUM($C175:AC175)</f>
        <v>0</v>
      </c>
      <c r="AE175" s="48">
        <f>+IF($B175=0,0,IF($B175=30,(AE106+AE152),IF($B175=60,(SUM(AD106:AE106)+SUM(AD152:AE152)),(SUM(AC106:AE106)+SUM(AC152:AE152)))))-SUM($C175:AD175)</f>
        <v>0</v>
      </c>
      <c r="AF175" s="48">
        <f>+IF($B175=0,0,IF($B175=30,(AF106+AF152),IF($B175=60,(SUM(AE106:AF106)+SUM(AE152:AF152)),(SUM(AD106:AF106)+SUM(AD152:AF152)))))-SUM($C175:AE175)</f>
        <v>0</v>
      </c>
      <c r="AG175" s="48">
        <f>+IF($B175=0,0,IF($B175=30,(AG106+AG152),IF($B175=60,(SUM(AF106:AG106)+SUM(AF152:AG152)),(SUM(AE106:AG106)+SUM(AE152:AG152)))))-SUM($C175:AF175)</f>
        <v>0</v>
      </c>
      <c r="AH175" s="48">
        <f>+IF($B175=0,0,IF($B175=30,(AH106+AH152),IF($B175=60,(SUM(AG106:AH106)+SUM(AG152:AH152)),(SUM(AF106:AH106)+SUM(AF152:AH152)))))-SUM($C175:AG175)</f>
        <v>0</v>
      </c>
      <c r="AI175" s="48">
        <f>+IF($B175=0,0,IF($B175=30,(AI106+AI152),IF($B175=60,(SUM(AH106:AI106)+SUM(AH152:AI152)),(SUM(AG106:AI106)+SUM(AG152:AI152)))))-SUM($C175:AH175)</f>
        <v>0</v>
      </c>
      <c r="AJ175" s="48">
        <f>+IF($B175=0,0,IF($B175=30,(AJ106+AJ152),IF($B175=60,(SUM(AI106:AJ106)+SUM(AI152:AJ152)),(SUM(AH106:AJ106)+SUM(AH152:AJ152)))))-SUM($C175:AI175)</f>
        <v>0</v>
      </c>
      <c r="AK175" s="48">
        <f>+IF($B175=0,0,IF($B175=30,(AK106+AK152),IF($B175=60,(SUM(AJ106:AK106)+SUM(AJ152:AK152)),(SUM(AI106:AK106)+SUM(AI152:AK152)))))-SUM($C175:AJ175)</f>
        <v>0</v>
      </c>
      <c r="AL175" s="48">
        <f>+IF($B175=0,0,IF($B175=30,(AL106+AL152),IF($B175=60,(SUM(AK106:AL106)+SUM(AK152:AL152)),(SUM(AJ106:AL106)+SUM(AJ152:AL152)))))-SUM($C175:AK175)</f>
        <v>0</v>
      </c>
      <c r="AM175" s="48">
        <f>+IF($B175=0,0,IF($B175=30,(AM106+AM152),IF($B175=60,(SUM(AL106:AM106)+SUM(AL152:AM152)),(SUM(AK106:AM106)+SUM(AK152:AM152)))))-SUM($C175:AL175)</f>
        <v>0</v>
      </c>
      <c r="AN175" s="48">
        <f>+IF($B175=0,0,IF($B175=30,(AN106+AN152),IF($B175=60,(SUM(AM106:AN106)+SUM(AM152:AN152)),(SUM(AL106:AN106)+SUM(AL152:AN152)))))-SUM($C175:AM175)</f>
        <v>0</v>
      </c>
      <c r="AO175" s="48">
        <f>+IF($B175=0,0,IF($B175=30,(AO106+AO152),IF($B175=60,(SUM(AN106:AO106)+SUM(AN152:AO152)),(SUM(AM106:AO106)+SUM(AM152:AO152)))))-SUM($C175:AN175)</f>
        <v>0</v>
      </c>
      <c r="AP175" s="48">
        <f>+IF($B175=0,0,IF($B175=30,(AP106+AP152),IF($B175=60,(SUM(AO106:AP106)+SUM(AO152:AP152)),(SUM(AN106:AP106)+SUM(AN152:AP152)))))-SUM($C175:AO175)</f>
        <v>0</v>
      </c>
      <c r="AQ175" s="48">
        <f>+IF($B175=0,0,IF($B175=30,(AQ106+AQ152),IF($B175=60,(SUM(AP106:AQ106)+SUM(AP152:AQ152)),(SUM(AO106:AQ106)+SUM(AO152:AQ152)))))-SUM($C175:AP175)</f>
        <v>0</v>
      </c>
      <c r="AR175" s="48">
        <f>+IF($B175=0,0,IF($B175=30,(AR106+AR152),IF($B175=60,(SUM(AQ106:AR106)+SUM(AQ152:AR152)),(SUM(AP106:AR106)+SUM(AP152:AR152)))))-SUM($C175:AQ175)</f>
        <v>0</v>
      </c>
      <c r="AS175" s="48">
        <f>+IF($B175=0,0,IF($B175=30,(AS106+AS152),IF($B175=60,(SUM(AR106:AS106)+SUM(AR152:AS152)),(SUM(AQ106:AS106)+SUM(AQ152:AS152)))))-SUM($C175:AR175)</f>
        <v>0</v>
      </c>
      <c r="AT175" s="48">
        <f>+IF($B175=0,0,IF($B175=30,(AT106+AT152),IF($B175=60,(SUM(AS106:AT106)+SUM(AS152:AT152)),(SUM(AR106:AT106)+SUM(AR152:AT152)))))-SUM($C175:AS175)</f>
        <v>0</v>
      </c>
      <c r="AU175" s="48">
        <f>+IF($B175=0,0,IF($B175=30,(AU106+AU152),IF($B175=60,(SUM(AT106:AU106)+SUM(AT152:AU152)),(SUM(AS106:AU106)+SUM(AS152:AU152)))))-SUM($C175:AT175)</f>
        <v>0</v>
      </c>
      <c r="AV175" s="48">
        <f>+IF($B175=0,0,IF($B175=30,(AV106+AV152),IF($B175=60,(SUM(AU106:AV106)+SUM(AU152:AV152)),(SUM(AT106:AV106)+SUM(AT152:AV152)))))-SUM($C175:AU175)</f>
        <v>0</v>
      </c>
      <c r="AW175" s="48">
        <f>+IF($B175=0,0,IF($B175=30,(AW106+AW152),IF($B175=60,(SUM(AV106:AW106)+SUM(AV152:AW152)),(SUM(AU106:AW106)+SUM(AU152:AW152)))))-SUM($C175:AV175)</f>
        <v>0</v>
      </c>
      <c r="AX175" s="48">
        <f>+IF($B175=0,0,IF($B175=30,(AX106+AX152),IF($B175=60,(SUM(AW106:AX106)+SUM(AW152:AX152)),(SUM(AV106:AX106)+SUM(AV152:AX152)))))-SUM($C175:AW175)</f>
        <v>0</v>
      </c>
    </row>
    <row r="176" spans="1:50" x14ac:dyDescent="0.25">
      <c r="A176" t="str">
        <f t="shared" si="128"/>
        <v>Prodotto 16</v>
      </c>
      <c r="B176" s="47">
        <v>30</v>
      </c>
      <c r="C176" s="48">
        <f t="shared" si="129"/>
        <v>12200</v>
      </c>
      <c r="D176" s="48">
        <f t="shared" si="130"/>
        <v>0</v>
      </c>
      <c r="E176" s="48">
        <f>+IF($B176=0,0,IF($B176=30,(E107+E153),IF($B176=60,(SUM(D107:E107)+SUM(D153:E153)),(SUM(C107:E107)+SUM(C153:E153)))))-SUM($C176:D176)</f>
        <v>0</v>
      </c>
      <c r="F176" s="48">
        <f>+IF($B176=0,0,IF($B176=30,(F107+F153),IF($B176=60,(SUM(E107:F107)+SUM(E153:F153)),(SUM(D107:F107)+SUM(D153:F153)))))-SUM($C176:E176)</f>
        <v>0</v>
      </c>
      <c r="G176" s="48">
        <f>+IF($B176=0,0,IF($B176=30,(G107+G153),IF($B176=60,(SUM(F107:G107)+SUM(F153:G153)),(SUM(E107:G107)+SUM(E153:G153)))))-SUM($C176:F176)</f>
        <v>0</v>
      </c>
      <c r="H176" s="48">
        <f>+IF($B176=0,0,IF($B176=30,(H107+H153),IF($B176=60,(SUM(G107:H107)+SUM(G153:H153)),(SUM(F107:H107)+SUM(F153:H153)))))-SUM($C176:G176)</f>
        <v>0</v>
      </c>
      <c r="I176" s="48">
        <f>+IF($B176=0,0,IF($B176=30,(I107+I153),IF($B176=60,(SUM(H107:I107)+SUM(H153:I153)),(SUM(G107:I107)+SUM(G153:I153)))))-SUM($C176:H176)</f>
        <v>0</v>
      </c>
      <c r="J176" s="48">
        <f>+IF($B176=0,0,IF($B176=30,(J107+J153),IF($B176=60,(SUM(I107:J107)+SUM(I153:J153)),(SUM(H107:J107)+SUM(H153:J153)))))-SUM($C176:I176)</f>
        <v>0</v>
      </c>
      <c r="K176" s="48">
        <f>+IF($B176=0,0,IF($B176=30,(K107+K153),IF($B176=60,(SUM(J107:K107)+SUM(J153:K153)),(SUM(I107:K107)+SUM(I153:K153)))))-SUM($C176:J176)</f>
        <v>0</v>
      </c>
      <c r="L176" s="48">
        <f>+IF($B176=0,0,IF($B176=30,(L107+L153),IF($B176=60,(SUM(K107:L107)+SUM(K153:L153)),(SUM(J107:L107)+SUM(J153:L153)))))-SUM($C176:K176)</f>
        <v>0</v>
      </c>
      <c r="M176" s="48">
        <f>+IF($B176=0,0,IF($B176=30,(M107+M153),IF($B176=60,(SUM(L107:M107)+SUM(L153:M153)),(SUM(K107:M107)+SUM(K153:M153)))))-SUM($C176:L176)</f>
        <v>0</v>
      </c>
      <c r="N176" s="48">
        <f>+IF($B176=0,0,IF($B176=30,(N107+N153),IF($B176=60,(SUM(M107:N107)+SUM(M153:N153)),(SUM(L107:N107)+SUM(L153:N153)))))-SUM($C176:M176)</f>
        <v>0</v>
      </c>
      <c r="O176" s="48">
        <f>+IF($B176=0,0,IF($B176=30,(O107+O153),IF($B176=60,(SUM(N107:O107)+SUM(N153:O153)),(SUM(M107:O107)+SUM(M153:O153)))))-SUM($C176:N176)</f>
        <v>0</v>
      </c>
      <c r="P176" s="48">
        <f>+IF($B176=0,0,IF($B176=30,(P107+P153),IF($B176=60,(SUM(O107:P107)+SUM(O153:P153)),(SUM(N107:P107)+SUM(N153:P153)))))-SUM($C176:O176)</f>
        <v>0</v>
      </c>
      <c r="Q176" s="48">
        <f>+IF($B176=0,0,IF($B176=30,(Q107+Q153),IF($B176=60,(SUM(P107:Q107)+SUM(P153:Q153)),(SUM(O107:Q107)+SUM(O153:Q153)))))-SUM($C176:P176)</f>
        <v>0</v>
      </c>
      <c r="R176" s="48">
        <f>+IF($B176=0,0,IF($B176=30,(R107+R153),IF($B176=60,(SUM(Q107:R107)+SUM(Q153:R153)),(SUM(P107:R107)+SUM(P153:R153)))))-SUM($C176:Q176)</f>
        <v>0</v>
      </c>
      <c r="S176" s="48">
        <f>+IF($B176=0,0,IF($B176=30,(S107+S153),IF($B176=60,(SUM(R107:S107)+SUM(R153:S153)),(SUM(Q107:S107)+SUM(Q153:S153)))))-SUM($C176:R176)</f>
        <v>0</v>
      </c>
      <c r="T176" s="48">
        <f>+IF($B176=0,0,IF($B176=30,(T107+T153),IF($B176=60,(SUM(S107:T107)+SUM(S153:T153)),(SUM(R107:T107)+SUM(R153:T153)))))-SUM($C176:S176)</f>
        <v>0</v>
      </c>
      <c r="U176" s="48">
        <f>+IF($B176=0,0,IF($B176=30,(U107+U153),IF($B176=60,(SUM(T107:U107)+SUM(T153:U153)),(SUM(S107:U107)+SUM(S153:U153)))))-SUM($C176:T176)</f>
        <v>0</v>
      </c>
      <c r="V176" s="48">
        <f>+IF($B176=0,0,IF($B176=30,(V107+V153),IF($B176=60,(SUM(U107:V107)+SUM(U153:V153)),(SUM(T107:V107)+SUM(T153:V153)))))-SUM($C176:U176)</f>
        <v>0</v>
      </c>
      <c r="W176" s="48">
        <f>+IF($B176=0,0,IF($B176=30,(W107+W153),IF($B176=60,(SUM(V107:W107)+SUM(V153:W153)),(SUM(U107:W107)+SUM(U153:W153)))))-SUM($C176:V176)</f>
        <v>0</v>
      </c>
      <c r="X176" s="48">
        <f>+IF($B176=0,0,IF($B176=30,(X107+X153),IF($B176=60,(SUM(W107:X107)+SUM(W153:X153)),(SUM(V107:X107)+SUM(V153:X153)))))-SUM($C176:W176)</f>
        <v>0</v>
      </c>
      <c r="Y176" s="48">
        <f>+IF($B176=0,0,IF($B176=30,(Y107+Y153),IF($B176=60,(SUM(X107:Y107)+SUM(X153:Y153)),(SUM(W107:Y107)+SUM(W153:Y153)))))-SUM($C176:X176)</f>
        <v>0</v>
      </c>
      <c r="Z176" s="48">
        <f>+IF($B176=0,0,IF($B176=30,(Z107+Z153),IF($B176=60,(SUM(Y107:Z107)+SUM(Y153:Z153)),(SUM(X107:Z107)+SUM(X153:Z153)))))-SUM($C176:Y176)</f>
        <v>0</v>
      </c>
      <c r="AA176" s="48">
        <f>+IF($B176=0,0,IF($B176=30,(AA107+AA153),IF($B176=60,(SUM(Z107:AA107)+SUM(Z153:AA153)),(SUM(Y107:AA107)+SUM(Y153:AA153)))))-SUM($C176:Z176)</f>
        <v>0</v>
      </c>
      <c r="AB176" s="48">
        <f>+IF($B176=0,0,IF($B176=30,(AB107+AB153),IF($B176=60,(SUM(AA107:AB107)+SUM(AA153:AB153)),(SUM(Z107:AB107)+SUM(Z153:AB153)))))-SUM($C176:AA176)</f>
        <v>0</v>
      </c>
      <c r="AC176" s="48">
        <f>+IF($B176=0,0,IF($B176=30,(AC107+AC153),IF($B176=60,(SUM(AB107:AC107)+SUM(AB153:AC153)),(SUM(AA107:AC107)+SUM(AA153:AC153)))))-SUM($C176:AB176)</f>
        <v>0</v>
      </c>
      <c r="AD176" s="48">
        <f>+IF($B176=0,0,IF($B176=30,(AD107+AD153),IF($B176=60,(SUM(AC107:AD107)+SUM(AC153:AD153)),(SUM(AB107:AD107)+SUM(AB153:AD153)))))-SUM($C176:AC176)</f>
        <v>0</v>
      </c>
      <c r="AE176" s="48">
        <f>+IF($B176=0,0,IF($B176=30,(AE107+AE153),IF($B176=60,(SUM(AD107:AE107)+SUM(AD153:AE153)),(SUM(AC107:AE107)+SUM(AC153:AE153)))))-SUM($C176:AD176)</f>
        <v>0</v>
      </c>
      <c r="AF176" s="48">
        <f>+IF($B176=0,0,IF($B176=30,(AF107+AF153),IF($B176=60,(SUM(AE107:AF107)+SUM(AE153:AF153)),(SUM(AD107:AF107)+SUM(AD153:AF153)))))-SUM($C176:AE176)</f>
        <v>0</v>
      </c>
      <c r="AG176" s="48">
        <f>+IF($B176=0,0,IF($B176=30,(AG107+AG153),IF($B176=60,(SUM(AF107:AG107)+SUM(AF153:AG153)),(SUM(AE107:AG107)+SUM(AE153:AG153)))))-SUM($C176:AF176)</f>
        <v>0</v>
      </c>
      <c r="AH176" s="48">
        <f>+IF($B176=0,0,IF($B176=30,(AH107+AH153),IF($B176=60,(SUM(AG107:AH107)+SUM(AG153:AH153)),(SUM(AF107:AH107)+SUM(AF153:AH153)))))-SUM($C176:AG176)</f>
        <v>0</v>
      </c>
      <c r="AI176" s="48">
        <f>+IF($B176=0,0,IF($B176=30,(AI107+AI153),IF($B176=60,(SUM(AH107:AI107)+SUM(AH153:AI153)),(SUM(AG107:AI107)+SUM(AG153:AI153)))))-SUM($C176:AH176)</f>
        <v>0</v>
      </c>
      <c r="AJ176" s="48">
        <f>+IF($B176=0,0,IF($B176=30,(AJ107+AJ153),IF($B176=60,(SUM(AI107:AJ107)+SUM(AI153:AJ153)),(SUM(AH107:AJ107)+SUM(AH153:AJ153)))))-SUM($C176:AI176)</f>
        <v>0</v>
      </c>
      <c r="AK176" s="48">
        <f>+IF($B176=0,0,IF($B176=30,(AK107+AK153),IF($B176=60,(SUM(AJ107:AK107)+SUM(AJ153:AK153)),(SUM(AI107:AK107)+SUM(AI153:AK153)))))-SUM($C176:AJ176)</f>
        <v>0</v>
      </c>
      <c r="AL176" s="48">
        <f>+IF($B176=0,0,IF($B176=30,(AL107+AL153),IF($B176=60,(SUM(AK107:AL107)+SUM(AK153:AL153)),(SUM(AJ107:AL107)+SUM(AJ153:AL153)))))-SUM($C176:AK176)</f>
        <v>0</v>
      </c>
      <c r="AM176" s="48">
        <f>+IF($B176=0,0,IF($B176=30,(AM107+AM153),IF($B176=60,(SUM(AL107:AM107)+SUM(AL153:AM153)),(SUM(AK107:AM107)+SUM(AK153:AM153)))))-SUM($C176:AL176)</f>
        <v>0</v>
      </c>
      <c r="AN176" s="48">
        <f>+IF($B176=0,0,IF($B176=30,(AN107+AN153),IF($B176=60,(SUM(AM107:AN107)+SUM(AM153:AN153)),(SUM(AL107:AN107)+SUM(AL153:AN153)))))-SUM($C176:AM176)</f>
        <v>0</v>
      </c>
      <c r="AO176" s="48">
        <f>+IF($B176=0,0,IF($B176=30,(AO107+AO153),IF($B176=60,(SUM(AN107:AO107)+SUM(AN153:AO153)),(SUM(AM107:AO107)+SUM(AM153:AO153)))))-SUM($C176:AN176)</f>
        <v>0</v>
      </c>
      <c r="AP176" s="48">
        <f>+IF($B176=0,0,IF($B176=30,(AP107+AP153),IF($B176=60,(SUM(AO107:AP107)+SUM(AO153:AP153)),(SUM(AN107:AP107)+SUM(AN153:AP153)))))-SUM($C176:AO176)</f>
        <v>0</v>
      </c>
      <c r="AQ176" s="48">
        <f>+IF($B176=0,0,IF($B176=30,(AQ107+AQ153),IF($B176=60,(SUM(AP107:AQ107)+SUM(AP153:AQ153)),(SUM(AO107:AQ107)+SUM(AO153:AQ153)))))-SUM($C176:AP176)</f>
        <v>0</v>
      </c>
      <c r="AR176" s="48">
        <f>+IF($B176=0,0,IF($B176=30,(AR107+AR153),IF($B176=60,(SUM(AQ107:AR107)+SUM(AQ153:AR153)),(SUM(AP107:AR107)+SUM(AP153:AR153)))))-SUM($C176:AQ176)</f>
        <v>0</v>
      </c>
      <c r="AS176" s="48">
        <f>+IF($B176=0,0,IF($B176=30,(AS107+AS153),IF($B176=60,(SUM(AR107:AS107)+SUM(AR153:AS153)),(SUM(AQ107:AS107)+SUM(AQ153:AS153)))))-SUM($C176:AR176)</f>
        <v>0</v>
      </c>
      <c r="AT176" s="48">
        <f>+IF($B176=0,0,IF($B176=30,(AT107+AT153),IF($B176=60,(SUM(AS107:AT107)+SUM(AS153:AT153)),(SUM(AR107:AT107)+SUM(AR153:AT153)))))-SUM($C176:AS176)</f>
        <v>0</v>
      </c>
      <c r="AU176" s="48">
        <f>+IF($B176=0,0,IF($B176=30,(AU107+AU153),IF($B176=60,(SUM(AT107:AU107)+SUM(AT153:AU153)),(SUM(AS107:AU107)+SUM(AS153:AU153)))))-SUM($C176:AT176)</f>
        <v>0</v>
      </c>
      <c r="AV176" s="48">
        <f>+IF($B176=0,0,IF($B176=30,(AV107+AV153),IF($B176=60,(SUM(AU107:AV107)+SUM(AU153:AV153)),(SUM(AT107:AV107)+SUM(AT153:AV153)))))-SUM($C176:AU176)</f>
        <v>0</v>
      </c>
      <c r="AW176" s="48">
        <f>+IF($B176=0,0,IF($B176=30,(AW107+AW153),IF($B176=60,(SUM(AV107:AW107)+SUM(AV153:AW153)),(SUM(AU107:AW107)+SUM(AU153:AW153)))))-SUM($C176:AV176)</f>
        <v>0</v>
      </c>
      <c r="AX176" s="48">
        <f>+IF($B176=0,0,IF($B176=30,(AX107+AX153),IF($B176=60,(SUM(AW107:AX107)+SUM(AW153:AX153)),(SUM(AV107:AX107)+SUM(AV153:AX153)))))-SUM($C176:AW176)</f>
        <v>0</v>
      </c>
    </row>
    <row r="177" spans="1:50" x14ac:dyDescent="0.25">
      <c r="A177" t="str">
        <f t="shared" si="128"/>
        <v>Prodotto 17</v>
      </c>
      <c r="B177" s="47">
        <v>30</v>
      </c>
      <c r="C177" s="48">
        <f t="shared" si="129"/>
        <v>12200</v>
      </c>
      <c r="D177" s="48">
        <f t="shared" si="130"/>
        <v>0</v>
      </c>
      <c r="E177" s="48">
        <f>+IF($B177=0,0,IF($B177=30,(E108+E154),IF($B177=60,(SUM(D108:E108)+SUM(D154:E154)),(SUM(C108:E108)+SUM(C154:E154)))))-SUM($C177:D177)</f>
        <v>0</v>
      </c>
      <c r="F177" s="48">
        <f>+IF($B177=0,0,IF($B177=30,(F108+F154),IF($B177=60,(SUM(E108:F108)+SUM(E154:F154)),(SUM(D108:F108)+SUM(D154:F154)))))-SUM($C177:E177)</f>
        <v>0</v>
      </c>
      <c r="G177" s="48">
        <f>+IF($B177=0,0,IF($B177=30,(G108+G154),IF($B177=60,(SUM(F108:G108)+SUM(F154:G154)),(SUM(E108:G108)+SUM(E154:G154)))))-SUM($C177:F177)</f>
        <v>0</v>
      </c>
      <c r="H177" s="48">
        <f>+IF($B177=0,0,IF($B177=30,(H108+H154),IF($B177=60,(SUM(G108:H108)+SUM(G154:H154)),(SUM(F108:H108)+SUM(F154:H154)))))-SUM($C177:G177)</f>
        <v>0</v>
      </c>
      <c r="I177" s="48">
        <f>+IF($B177=0,0,IF($B177=30,(I108+I154),IF($B177=60,(SUM(H108:I108)+SUM(H154:I154)),(SUM(G108:I108)+SUM(G154:I154)))))-SUM($C177:H177)</f>
        <v>0</v>
      </c>
      <c r="J177" s="48">
        <f>+IF($B177=0,0,IF($B177=30,(J108+J154),IF($B177=60,(SUM(I108:J108)+SUM(I154:J154)),(SUM(H108:J108)+SUM(H154:J154)))))-SUM($C177:I177)</f>
        <v>0</v>
      </c>
      <c r="K177" s="48">
        <f>+IF($B177=0,0,IF($B177=30,(K108+K154),IF($B177=60,(SUM(J108:K108)+SUM(J154:K154)),(SUM(I108:K108)+SUM(I154:K154)))))-SUM($C177:J177)</f>
        <v>0</v>
      </c>
      <c r="L177" s="48">
        <f>+IF($B177=0,0,IF($B177=30,(L108+L154),IF($B177=60,(SUM(K108:L108)+SUM(K154:L154)),(SUM(J108:L108)+SUM(J154:L154)))))-SUM($C177:K177)</f>
        <v>0</v>
      </c>
      <c r="M177" s="48">
        <f>+IF($B177=0,0,IF($B177=30,(M108+M154),IF($B177=60,(SUM(L108:M108)+SUM(L154:M154)),(SUM(K108:M108)+SUM(K154:M154)))))-SUM($C177:L177)</f>
        <v>0</v>
      </c>
      <c r="N177" s="48">
        <f>+IF($B177=0,0,IF($B177=30,(N108+N154),IF($B177=60,(SUM(M108:N108)+SUM(M154:N154)),(SUM(L108:N108)+SUM(L154:N154)))))-SUM($C177:M177)</f>
        <v>0</v>
      </c>
      <c r="O177" s="48">
        <f>+IF($B177=0,0,IF($B177=30,(O108+O154),IF($B177=60,(SUM(N108:O108)+SUM(N154:O154)),(SUM(M108:O108)+SUM(M154:O154)))))-SUM($C177:N177)</f>
        <v>0</v>
      </c>
      <c r="P177" s="48">
        <f>+IF($B177=0,0,IF($B177=30,(P108+P154),IF($B177=60,(SUM(O108:P108)+SUM(O154:P154)),(SUM(N108:P108)+SUM(N154:P154)))))-SUM($C177:O177)</f>
        <v>0</v>
      </c>
      <c r="Q177" s="48">
        <f>+IF($B177=0,0,IF($B177=30,(Q108+Q154),IF($B177=60,(SUM(P108:Q108)+SUM(P154:Q154)),(SUM(O108:Q108)+SUM(O154:Q154)))))-SUM($C177:P177)</f>
        <v>0</v>
      </c>
      <c r="R177" s="48">
        <f>+IF($B177=0,0,IF($B177=30,(R108+R154),IF($B177=60,(SUM(Q108:R108)+SUM(Q154:R154)),(SUM(P108:R108)+SUM(P154:R154)))))-SUM($C177:Q177)</f>
        <v>0</v>
      </c>
      <c r="S177" s="48">
        <f>+IF($B177=0,0,IF($B177=30,(S108+S154),IF($B177=60,(SUM(R108:S108)+SUM(R154:S154)),(SUM(Q108:S108)+SUM(Q154:S154)))))-SUM($C177:R177)</f>
        <v>0</v>
      </c>
      <c r="T177" s="48">
        <f>+IF($B177=0,0,IF($B177=30,(T108+T154),IF($B177=60,(SUM(S108:T108)+SUM(S154:T154)),(SUM(R108:T108)+SUM(R154:T154)))))-SUM($C177:S177)</f>
        <v>0</v>
      </c>
      <c r="U177" s="48">
        <f>+IF($B177=0,0,IF($B177=30,(U108+U154),IF($B177=60,(SUM(T108:U108)+SUM(T154:U154)),(SUM(S108:U108)+SUM(S154:U154)))))-SUM($C177:T177)</f>
        <v>0</v>
      </c>
      <c r="V177" s="48">
        <f>+IF($B177=0,0,IF($B177=30,(V108+V154),IF($B177=60,(SUM(U108:V108)+SUM(U154:V154)),(SUM(T108:V108)+SUM(T154:V154)))))-SUM($C177:U177)</f>
        <v>0</v>
      </c>
      <c r="W177" s="48">
        <f>+IF($B177=0,0,IF($B177=30,(W108+W154),IF($B177=60,(SUM(V108:W108)+SUM(V154:W154)),(SUM(U108:W108)+SUM(U154:W154)))))-SUM($C177:V177)</f>
        <v>0</v>
      </c>
      <c r="X177" s="48">
        <f>+IF($B177=0,0,IF($B177=30,(X108+X154),IF($B177=60,(SUM(W108:X108)+SUM(W154:X154)),(SUM(V108:X108)+SUM(V154:X154)))))-SUM($C177:W177)</f>
        <v>0</v>
      </c>
      <c r="Y177" s="48">
        <f>+IF($B177=0,0,IF($B177=30,(Y108+Y154),IF($B177=60,(SUM(X108:Y108)+SUM(X154:Y154)),(SUM(W108:Y108)+SUM(W154:Y154)))))-SUM($C177:X177)</f>
        <v>0</v>
      </c>
      <c r="Z177" s="48">
        <f>+IF($B177=0,0,IF($B177=30,(Z108+Z154),IF($B177=60,(SUM(Y108:Z108)+SUM(Y154:Z154)),(SUM(X108:Z108)+SUM(X154:Z154)))))-SUM($C177:Y177)</f>
        <v>0</v>
      </c>
      <c r="AA177" s="48">
        <f>+IF($B177=0,0,IF($B177=30,(AA108+AA154),IF($B177=60,(SUM(Z108:AA108)+SUM(Z154:AA154)),(SUM(Y108:AA108)+SUM(Y154:AA154)))))-SUM($C177:Z177)</f>
        <v>0</v>
      </c>
      <c r="AB177" s="48">
        <f>+IF($B177=0,0,IF($B177=30,(AB108+AB154),IF($B177=60,(SUM(AA108:AB108)+SUM(AA154:AB154)),(SUM(Z108:AB108)+SUM(Z154:AB154)))))-SUM($C177:AA177)</f>
        <v>0</v>
      </c>
      <c r="AC177" s="48">
        <f>+IF($B177=0,0,IF($B177=30,(AC108+AC154),IF($B177=60,(SUM(AB108:AC108)+SUM(AB154:AC154)),(SUM(AA108:AC108)+SUM(AA154:AC154)))))-SUM($C177:AB177)</f>
        <v>0</v>
      </c>
      <c r="AD177" s="48">
        <f>+IF($B177=0,0,IF($B177=30,(AD108+AD154),IF($B177=60,(SUM(AC108:AD108)+SUM(AC154:AD154)),(SUM(AB108:AD108)+SUM(AB154:AD154)))))-SUM($C177:AC177)</f>
        <v>0</v>
      </c>
      <c r="AE177" s="48">
        <f>+IF($B177=0,0,IF($B177=30,(AE108+AE154),IF($B177=60,(SUM(AD108:AE108)+SUM(AD154:AE154)),(SUM(AC108:AE108)+SUM(AC154:AE154)))))-SUM($C177:AD177)</f>
        <v>0</v>
      </c>
      <c r="AF177" s="48">
        <f>+IF($B177=0,0,IF($B177=30,(AF108+AF154),IF($B177=60,(SUM(AE108:AF108)+SUM(AE154:AF154)),(SUM(AD108:AF108)+SUM(AD154:AF154)))))-SUM($C177:AE177)</f>
        <v>0</v>
      </c>
      <c r="AG177" s="48">
        <f>+IF($B177=0,0,IF($B177=30,(AG108+AG154),IF($B177=60,(SUM(AF108:AG108)+SUM(AF154:AG154)),(SUM(AE108:AG108)+SUM(AE154:AG154)))))-SUM($C177:AF177)</f>
        <v>0</v>
      </c>
      <c r="AH177" s="48">
        <f>+IF($B177=0,0,IF($B177=30,(AH108+AH154),IF($B177=60,(SUM(AG108:AH108)+SUM(AG154:AH154)),(SUM(AF108:AH108)+SUM(AF154:AH154)))))-SUM($C177:AG177)</f>
        <v>0</v>
      </c>
      <c r="AI177" s="48">
        <f>+IF($B177=0,0,IF($B177=30,(AI108+AI154),IF($B177=60,(SUM(AH108:AI108)+SUM(AH154:AI154)),(SUM(AG108:AI108)+SUM(AG154:AI154)))))-SUM($C177:AH177)</f>
        <v>0</v>
      </c>
      <c r="AJ177" s="48">
        <f>+IF($B177=0,0,IF($B177=30,(AJ108+AJ154),IF($B177=60,(SUM(AI108:AJ108)+SUM(AI154:AJ154)),(SUM(AH108:AJ108)+SUM(AH154:AJ154)))))-SUM($C177:AI177)</f>
        <v>0</v>
      </c>
      <c r="AK177" s="48">
        <f>+IF($B177=0,0,IF($B177=30,(AK108+AK154),IF($B177=60,(SUM(AJ108:AK108)+SUM(AJ154:AK154)),(SUM(AI108:AK108)+SUM(AI154:AK154)))))-SUM($C177:AJ177)</f>
        <v>0</v>
      </c>
      <c r="AL177" s="48">
        <f>+IF($B177=0,0,IF($B177=30,(AL108+AL154),IF($B177=60,(SUM(AK108:AL108)+SUM(AK154:AL154)),(SUM(AJ108:AL108)+SUM(AJ154:AL154)))))-SUM($C177:AK177)</f>
        <v>0</v>
      </c>
      <c r="AM177" s="48">
        <f>+IF($B177=0,0,IF($B177=30,(AM108+AM154),IF($B177=60,(SUM(AL108:AM108)+SUM(AL154:AM154)),(SUM(AK108:AM108)+SUM(AK154:AM154)))))-SUM($C177:AL177)</f>
        <v>0</v>
      </c>
      <c r="AN177" s="48">
        <f>+IF($B177=0,0,IF($B177=30,(AN108+AN154),IF($B177=60,(SUM(AM108:AN108)+SUM(AM154:AN154)),(SUM(AL108:AN108)+SUM(AL154:AN154)))))-SUM($C177:AM177)</f>
        <v>0</v>
      </c>
      <c r="AO177" s="48">
        <f>+IF($B177=0,0,IF($B177=30,(AO108+AO154),IF($B177=60,(SUM(AN108:AO108)+SUM(AN154:AO154)),(SUM(AM108:AO108)+SUM(AM154:AO154)))))-SUM($C177:AN177)</f>
        <v>0</v>
      </c>
      <c r="AP177" s="48">
        <f>+IF($B177=0,0,IF($B177=30,(AP108+AP154),IF($B177=60,(SUM(AO108:AP108)+SUM(AO154:AP154)),(SUM(AN108:AP108)+SUM(AN154:AP154)))))-SUM($C177:AO177)</f>
        <v>0</v>
      </c>
      <c r="AQ177" s="48">
        <f>+IF($B177=0,0,IF($B177=30,(AQ108+AQ154),IF($B177=60,(SUM(AP108:AQ108)+SUM(AP154:AQ154)),(SUM(AO108:AQ108)+SUM(AO154:AQ154)))))-SUM($C177:AP177)</f>
        <v>0</v>
      </c>
      <c r="AR177" s="48">
        <f>+IF($B177=0,0,IF($B177=30,(AR108+AR154),IF($B177=60,(SUM(AQ108:AR108)+SUM(AQ154:AR154)),(SUM(AP108:AR108)+SUM(AP154:AR154)))))-SUM($C177:AQ177)</f>
        <v>0</v>
      </c>
      <c r="AS177" s="48">
        <f>+IF($B177=0,0,IF($B177=30,(AS108+AS154),IF($B177=60,(SUM(AR108:AS108)+SUM(AR154:AS154)),(SUM(AQ108:AS108)+SUM(AQ154:AS154)))))-SUM($C177:AR177)</f>
        <v>0</v>
      </c>
      <c r="AT177" s="48">
        <f>+IF($B177=0,0,IF($B177=30,(AT108+AT154),IF($B177=60,(SUM(AS108:AT108)+SUM(AS154:AT154)),(SUM(AR108:AT108)+SUM(AR154:AT154)))))-SUM($C177:AS177)</f>
        <v>0</v>
      </c>
      <c r="AU177" s="48">
        <f>+IF($B177=0,0,IF($B177=30,(AU108+AU154),IF($B177=60,(SUM(AT108:AU108)+SUM(AT154:AU154)),(SUM(AS108:AU108)+SUM(AS154:AU154)))))-SUM($C177:AT177)</f>
        <v>0</v>
      </c>
      <c r="AV177" s="48">
        <f>+IF($B177=0,0,IF($B177=30,(AV108+AV154),IF($B177=60,(SUM(AU108:AV108)+SUM(AU154:AV154)),(SUM(AT108:AV108)+SUM(AT154:AV154)))))-SUM($C177:AU177)</f>
        <v>0</v>
      </c>
      <c r="AW177" s="48">
        <f>+IF($B177=0,0,IF($B177=30,(AW108+AW154),IF($B177=60,(SUM(AV108:AW108)+SUM(AV154:AW154)),(SUM(AU108:AW108)+SUM(AU154:AW154)))))-SUM($C177:AV177)</f>
        <v>0</v>
      </c>
      <c r="AX177" s="48">
        <f>+IF($B177=0,0,IF($B177=30,(AX108+AX154),IF($B177=60,(SUM(AW108:AX108)+SUM(AW154:AX154)),(SUM(AV108:AX108)+SUM(AV154:AX154)))))-SUM($C177:AW177)</f>
        <v>0</v>
      </c>
    </row>
    <row r="178" spans="1:50" x14ac:dyDescent="0.25">
      <c r="A178" t="str">
        <f t="shared" si="128"/>
        <v>Prodotto 18</v>
      </c>
      <c r="B178" s="47">
        <v>30</v>
      </c>
      <c r="C178" s="48">
        <f t="shared" si="129"/>
        <v>12200</v>
      </c>
      <c r="D178" s="48">
        <f t="shared" si="130"/>
        <v>0</v>
      </c>
      <c r="E178" s="48">
        <f>+IF($B178=0,0,IF($B178=30,(E109+E155),IF($B178=60,(SUM(D109:E109)+SUM(D155:E155)),(SUM(C109:E109)+SUM(C155:E155)))))-SUM($C178:D178)</f>
        <v>0</v>
      </c>
      <c r="F178" s="48">
        <f>+IF($B178=0,0,IF($B178=30,(F109+F155),IF($B178=60,(SUM(E109:F109)+SUM(E155:F155)),(SUM(D109:F109)+SUM(D155:F155)))))-SUM($C178:E178)</f>
        <v>0</v>
      </c>
      <c r="G178" s="48">
        <f>+IF($B178=0,0,IF($B178=30,(G109+G155),IF($B178=60,(SUM(F109:G109)+SUM(F155:G155)),(SUM(E109:G109)+SUM(E155:G155)))))-SUM($C178:F178)</f>
        <v>0</v>
      </c>
      <c r="H178" s="48">
        <f>+IF($B178=0,0,IF($B178=30,(H109+H155),IF($B178=60,(SUM(G109:H109)+SUM(G155:H155)),(SUM(F109:H109)+SUM(F155:H155)))))-SUM($C178:G178)</f>
        <v>0</v>
      </c>
      <c r="I178" s="48">
        <f>+IF($B178=0,0,IF($B178=30,(I109+I155),IF($B178=60,(SUM(H109:I109)+SUM(H155:I155)),(SUM(G109:I109)+SUM(G155:I155)))))-SUM($C178:H178)</f>
        <v>0</v>
      </c>
      <c r="J178" s="48">
        <f>+IF($B178=0,0,IF($B178=30,(J109+J155),IF($B178=60,(SUM(I109:J109)+SUM(I155:J155)),(SUM(H109:J109)+SUM(H155:J155)))))-SUM($C178:I178)</f>
        <v>0</v>
      </c>
      <c r="K178" s="48">
        <f>+IF($B178=0,0,IF($B178=30,(K109+K155),IF($B178=60,(SUM(J109:K109)+SUM(J155:K155)),(SUM(I109:K109)+SUM(I155:K155)))))-SUM($C178:J178)</f>
        <v>0</v>
      </c>
      <c r="L178" s="48">
        <f>+IF($B178=0,0,IF($B178=30,(L109+L155),IF($B178=60,(SUM(K109:L109)+SUM(K155:L155)),(SUM(J109:L109)+SUM(J155:L155)))))-SUM($C178:K178)</f>
        <v>0</v>
      </c>
      <c r="M178" s="48">
        <f>+IF($B178=0,0,IF($B178=30,(M109+M155),IF($B178=60,(SUM(L109:M109)+SUM(L155:M155)),(SUM(K109:M109)+SUM(K155:M155)))))-SUM($C178:L178)</f>
        <v>0</v>
      </c>
      <c r="N178" s="48">
        <f>+IF($B178=0,0,IF($B178=30,(N109+N155),IF($B178=60,(SUM(M109:N109)+SUM(M155:N155)),(SUM(L109:N109)+SUM(L155:N155)))))-SUM($C178:M178)</f>
        <v>0</v>
      </c>
      <c r="O178" s="48">
        <f>+IF($B178=0,0,IF($B178=30,(O109+O155),IF($B178=60,(SUM(N109:O109)+SUM(N155:O155)),(SUM(M109:O109)+SUM(M155:O155)))))-SUM($C178:N178)</f>
        <v>0</v>
      </c>
      <c r="P178" s="48">
        <f>+IF($B178=0,0,IF($B178=30,(P109+P155),IF($B178=60,(SUM(O109:P109)+SUM(O155:P155)),(SUM(N109:P109)+SUM(N155:P155)))))-SUM($C178:O178)</f>
        <v>0</v>
      </c>
      <c r="Q178" s="48">
        <f>+IF($B178=0,0,IF($B178=30,(Q109+Q155),IF($B178=60,(SUM(P109:Q109)+SUM(P155:Q155)),(SUM(O109:Q109)+SUM(O155:Q155)))))-SUM($C178:P178)</f>
        <v>0</v>
      </c>
      <c r="R178" s="48">
        <f>+IF($B178=0,0,IF($B178=30,(R109+R155),IF($B178=60,(SUM(Q109:R109)+SUM(Q155:R155)),(SUM(P109:R109)+SUM(P155:R155)))))-SUM($C178:Q178)</f>
        <v>0</v>
      </c>
      <c r="S178" s="48">
        <f>+IF($B178=0,0,IF($B178=30,(S109+S155),IF($B178=60,(SUM(R109:S109)+SUM(R155:S155)),(SUM(Q109:S109)+SUM(Q155:S155)))))-SUM($C178:R178)</f>
        <v>0</v>
      </c>
      <c r="T178" s="48">
        <f>+IF($B178=0,0,IF($B178=30,(T109+T155),IF($B178=60,(SUM(S109:T109)+SUM(S155:T155)),(SUM(R109:T109)+SUM(R155:T155)))))-SUM($C178:S178)</f>
        <v>0</v>
      </c>
      <c r="U178" s="48">
        <f>+IF($B178=0,0,IF($B178=30,(U109+U155),IF($B178=60,(SUM(T109:U109)+SUM(T155:U155)),(SUM(S109:U109)+SUM(S155:U155)))))-SUM($C178:T178)</f>
        <v>0</v>
      </c>
      <c r="V178" s="48">
        <f>+IF($B178=0,0,IF($B178=30,(V109+V155),IF($B178=60,(SUM(U109:V109)+SUM(U155:V155)),(SUM(T109:V109)+SUM(T155:V155)))))-SUM($C178:U178)</f>
        <v>0</v>
      </c>
      <c r="W178" s="48">
        <f>+IF($B178=0,0,IF($B178=30,(W109+W155),IF($B178=60,(SUM(V109:W109)+SUM(V155:W155)),(SUM(U109:W109)+SUM(U155:W155)))))-SUM($C178:V178)</f>
        <v>0</v>
      </c>
      <c r="X178" s="48">
        <f>+IF($B178=0,0,IF($B178=30,(X109+X155),IF($B178=60,(SUM(W109:X109)+SUM(W155:X155)),(SUM(V109:X109)+SUM(V155:X155)))))-SUM($C178:W178)</f>
        <v>0</v>
      </c>
      <c r="Y178" s="48">
        <f>+IF($B178=0,0,IF($B178=30,(Y109+Y155),IF($B178=60,(SUM(X109:Y109)+SUM(X155:Y155)),(SUM(W109:Y109)+SUM(W155:Y155)))))-SUM($C178:X178)</f>
        <v>0</v>
      </c>
      <c r="Z178" s="48">
        <f>+IF($B178=0,0,IF($B178=30,(Z109+Z155),IF($B178=60,(SUM(Y109:Z109)+SUM(Y155:Z155)),(SUM(X109:Z109)+SUM(X155:Z155)))))-SUM($C178:Y178)</f>
        <v>0</v>
      </c>
      <c r="AA178" s="48">
        <f>+IF($B178=0,0,IF($B178=30,(AA109+AA155),IF($B178=60,(SUM(Z109:AA109)+SUM(Z155:AA155)),(SUM(Y109:AA109)+SUM(Y155:AA155)))))-SUM($C178:Z178)</f>
        <v>0</v>
      </c>
      <c r="AB178" s="48">
        <f>+IF($B178=0,0,IF($B178=30,(AB109+AB155),IF($B178=60,(SUM(AA109:AB109)+SUM(AA155:AB155)),(SUM(Z109:AB109)+SUM(Z155:AB155)))))-SUM($C178:AA178)</f>
        <v>0</v>
      </c>
      <c r="AC178" s="48">
        <f>+IF($B178=0,0,IF($B178=30,(AC109+AC155),IF($B178=60,(SUM(AB109:AC109)+SUM(AB155:AC155)),(SUM(AA109:AC109)+SUM(AA155:AC155)))))-SUM($C178:AB178)</f>
        <v>0</v>
      </c>
      <c r="AD178" s="48">
        <f>+IF($B178=0,0,IF($B178=30,(AD109+AD155),IF($B178=60,(SUM(AC109:AD109)+SUM(AC155:AD155)),(SUM(AB109:AD109)+SUM(AB155:AD155)))))-SUM($C178:AC178)</f>
        <v>0</v>
      </c>
      <c r="AE178" s="48">
        <f>+IF($B178=0,0,IF($B178=30,(AE109+AE155),IF($B178=60,(SUM(AD109:AE109)+SUM(AD155:AE155)),(SUM(AC109:AE109)+SUM(AC155:AE155)))))-SUM($C178:AD178)</f>
        <v>0</v>
      </c>
      <c r="AF178" s="48">
        <f>+IF($B178=0,0,IF($B178=30,(AF109+AF155),IF($B178=60,(SUM(AE109:AF109)+SUM(AE155:AF155)),(SUM(AD109:AF109)+SUM(AD155:AF155)))))-SUM($C178:AE178)</f>
        <v>0</v>
      </c>
      <c r="AG178" s="48">
        <f>+IF($B178=0,0,IF($B178=30,(AG109+AG155),IF($B178=60,(SUM(AF109:AG109)+SUM(AF155:AG155)),(SUM(AE109:AG109)+SUM(AE155:AG155)))))-SUM($C178:AF178)</f>
        <v>0</v>
      </c>
      <c r="AH178" s="48">
        <f>+IF($B178=0,0,IF($B178=30,(AH109+AH155),IF($B178=60,(SUM(AG109:AH109)+SUM(AG155:AH155)),(SUM(AF109:AH109)+SUM(AF155:AH155)))))-SUM($C178:AG178)</f>
        <v>0</v>
      </c>
      <c r="AI178" s="48">
        <f>+IF($B178=0,0,IF($B178=30,(AI109+AI155),IF($B178=60,(SUM(AH109:AI109)+SUM(AH155:AI155)),(SUM(AG109:AI109)+SUM(AG155:AI155)))))-SUM($C178:AH178)</f>
        <v>0</v>
      </c>
      <c r="AJ178" s="48">
        <f>+IF($B178=0,0,IF($B178=30,(AJ109+AJ155),IF($B178=60,(SUM(AI109:AJ109)+SUM(AI155:AJ155)),(SUM(AH109:AJ109)+SUM(AH155:AJ155)))))-SUM($C178:AI178)</f>
        <v>0</v>
      </c>
      <c r="AK178" s="48">
        <f>+IF($B178=0,0,IF($B178=30,(AK109+AK155),IF($B178=60,(SUM(AJ109:AK109)+SUM(AJ155:AK155)),(SUM(AI109:AK109)+SUM(AI155:AK155)))))-SUM($C178:AJ178)</f>
        <v>0</v>
      </c>
      <c r="AL178" s="48">
        <f>+IF($B178=0,0,IF($B178=30,(AL109+AL155),IF($B178=60,(SUM(AK109:AL109)+SUM(AK155:AL155)),(SUM(AJ109:AL109)+SUM(AJ155:AL155)))))-SUM($C178:AK178)</f>
        <v>0</v>
      </c>
      <c r="AM178" s="48">
        <f>+IF($B178=0,0,IF($B178=30,(AM109+AM155),IF($B178=60,(SUM(AL109:AM109)+SUM(AL155:AM155)),(SUM(AK109:AM109)+SUM(AK155:AM155)))))-SUM($C178:AL178)</f>
        <v>0</v>
      </c>
      <c r="AN178" s="48">
        <f>+IF($B178=0,0,IF($B178=30,(AN109+AN155),IF($B178=60,(SUM(AM109:AN109)+SUM(AM155:AN155)),(SUM(AL109:AN109)+SUM(AL155:AN155)))))-SUM($C178:AM178)</f>
        <v>0</v>
      </c>
      <c r="AO178" s="48">
        <f>+IF($B178=0,0,IF($B178=30,(AO109+AO155),IF($B178=60,(SUM(AN109:AO109)+SUM(AN155:AO155)),(SUM(AM109:AO109)+SUM(AM155:AO155)))))-SUM($C178:AN178)</f>
        <v>0</v>
      </c>
      <c r="AP178" s="48">
        <f>+IF($B178=0,0,IF($B178=30,(AP109+AP155),IF($B178=60,(SUM(AO109:AP109)+SUM(AO155:AP155)),(SUM(AN109:AP109)+SUM(AN155:AP155)))))-SUM($C178:AO178)</f>
        <v>0</v>
      </c>
      <c r="AQ178" s="48">
        <f>+IF($B178=0,0,IF($B178=30,(AQ109+AQ155),IF($B178=60,(SUM(AP109:AQ109)+SUM(AP155:AQ155)),(SUM(AO109:AQ109)+SUM(AO155:AQ155)))))-SUM($C178:AP178)</f>
        <v>0</v>
      </c>
      <c r="AR178" s="48">
        <f>+IF($B178=0,0,IF($B178=30,(AR109+AR155),IF($B178=60,(SUM(AQ109:AR109)+SUM(AQ155:AR155)),(SUM(AP109:AR109)+SUM(AP155:AR155)))))-SUM($C178:AQ178)</f>
        <v>0</v>
      </c>
      <c r="AS178" s="48">
        <f>+IF($B178=0,0,IF($B178=30,(AS109+AS155),IF($B178=60,(SUM(AR109:AS109)+SUM(AR155:AS155)),(SUM(AQ109:AS109)+SUM(AQ155:AS155)))))-SUM($C178:AR178)</f>
        <v>0</v>
      </c>
      <c r="AT178" s="48">
        <f>+IF($B178=0,0,IF($B178=30,(AT109+AT155),IF($B178=60,(SUM(AS109:AT109)+SUM(AS155:AT155)),(SUM(AR109:AT109)+SUM(AR155:AT155)))))-SUM($C178:AS178)</f>
        <v>0</v>
      </c>
      <c r="AU178" s="48">
        <f>+IF($B178=0,0,IF($B178=30,(AU109+AU155),IF($B178=60,(SUM(AT109:AU109)+SUM(AT155:AU155)),(SUM(AS109:AU109)+SUM(AS155:AU155)))))-SUM($C178:AT178)</f>
        <v>0</v>
      </c>
      <c r="AV178" s="48">
        <f>+IF($B178=0,0,IF($B178=30,(AV109+AV155),IF($B178=60,(SUM(AU109:AV109)+SUM(AU155:AV155)),(SUM(AT109:AV109)+SUM(AT155:AV155)))))-SUM($C178:AU178)</f>
        <v>0</v>
      </c>
      <c r="AW178" s="48">
        <f>+IF($B178=0,0,IF($B178=30,(AW109+AW155),IF($B178=60,(SUM(AV109:AW109)+SUM(AV155:AW155)),(SUM(AU109:AW109)+SUM(AU155:AW155)))))-SUM($C178:AV178)</f>
        <v>0</v>
      </c>
      <c r="AX178" s="48">
        <f>+IF($B178=0,0,IF($B178=30,(AX109+AX155),IF($B178=60,(SUM(AW109:AX109)+SUM(AW155:AX155)),(SUM(AV109:AX109)+SUM(AV155:AX155)))))-SUM($C178:AW178)</f>
        <v>0</v>
      </c>
    </row>
    <row r="179" spans="1:50" x14ac:dyDescent="0.25">
      <c r="A179" t="str">
        <f t="shared" si="128"/>
        <v>Prodotto 19</v>
      </c>
      <c r="B179" s="47">
        <v>30</v>
      </c>
      <c r="C179" s="48">
        <f t="shared" si="129"/>
        <v>12200</v>
      </c>
      <c r="D179" s="48">
        <f t="shared" si="130"/>
        <v>0</v>
      </c>
      <c r="E179" s="48">
        <f>+IF($B179=0,0,IF($B179=30,(E110+E156),IF($B179=60,(SUM(D110:E110)+SUM(D156:E156)),(SUM(C110:E110)+SUM(C156:E156)))))-SUM($C179:D179)</f>
        <v>0</v>
      </c>
      <c r="F179" s="48">
        <f>+IF($B179=0,0,IF($B179=30,(F110+F156),IF($B179=60,(SUM(E110:F110)+SUM(E156:F156)),(SUM(D110:F110)+SUM(D156:F156)))))-SUM($C179:E179)</f>
        <v>0</v>
      </c>
      <c r="G179" s="48">
        <f>+IF($B179=0,0,IF($B179=30,(G110+G156),IF($B179=60,(SUM(F110:G110)+SUM(F156:G156)),(SUM(E110:G110)+SUM(E156:G156)))))-SUM($C179:F179)</f>
        <v>0</v>
      </c>
      <c r="H179" s="48">
        <f>+IF($B179=0,0,IF($B179=30,(H110+H156),IF($B179=60,(SUM(G110:H110)+SUM(G156:H156)),(SUM(F110:H110)+SUM(F156:H156)))))-SUM($C179:G179)</f>
        <v>0</v>
      </c>
      <c r="I179" s="48">
        <f>+IF($B179=0,0,IF($B179=30,(I110+I156),IF($B179=60,(SUM(H110:I110)+SUM(H156:I156)),(SUM(G110:I110)+SUM(G156:I156)))))-SUM($C179:H179)</f>
        <v>0</v>
      </c>
      <c r="J179" s="48">
        <f>+IF($B179=0,0,IF($B179=30,(J110+J156),IF($B179=60,(SUM(I110:J110)+SUM(I156:J156)),(SUM(H110:J110)+SUM(H156:J156)))))-SUM($C179:I179)</f>
        <v>0</v>
      </c>
      <c r="K179" s="48">
        <f>+IF($B179=0,0,IF($B179=30,(K110+K156),IF($B179=60,(SUM(J110:K110)+SUM(J156:K156)),(SUM(I110:K110)+SUM(I156:K156)))))-SUM($C179:J179)</f>
        <v>0</v>
      </c>
      <c r="L179" s="48">
        <f>+IF($B179=0,0,IF($B179=30,(L110+L156),IF($B179=60,(SUM(K110:L110)+SUM(K156:L156)),(SUM(J110:L110)+SUM(J156:L156)))))-SUM($C179:K179)</f>
        <v>0</v>
      </c>
      <c r="M179" s="48">
        <f>+IF($B179=0,0,IF($B179=30,(M110+M156),IF($B179=60,(SUM(L110:M110)+SUM(L156:M156)),(SUM(K110:M110)+SUM(K156:M156)))))-SUM($C179:L179)</f>
        <v>0</v>
      </c>
      <c r="N179" s="48">
        <f>+IF($B179=0,0,IF($B179=30,(N110+N156),IF($B179=60,(SUM(M110:N110)+SUM(M156:N156)),(SUM(L110:N110)+SUM(L156:N156)))))-SUM($C179:M179)</f>
        <v>0</v>
      </c>
      <c r="O179" s="48">
        <f>+IF($B179=0,0,IF($B179=30,(O110+O156),IF($B179=60,(SUM(N110:O110)+SUM(N156:O156)),(SUM(M110:O110)+SUM(M156:O156)))))-SUM($C179:N179)</f>
        <v>0</v>
      </c>
      <c r="P179" s="48">
        <f>+IF($B179=0,0,IF($B179=30,(P110+P156),IF($B179=60,(SUM(O110:P110)+SUM(O156:P156)),(SUM(N110:P110)+SUM(N156:P156)))))-SUM($C179:O179)</f>
        <v>0</v>
      </c>
      <c r="Q179" s="48">
        <f>+IF($B179=0,0,IF($B179=30,(Q110+Q156),IF($B179=60,(SUM(P110:Q110)+SUM(P156:Q156)),(SUM(O110:Q110)+SUM(O156:Q156)))))-SUM($C179:P179)</f>
        <v>0</v>
      </c>
      <c r="R179" s="48">
        <f>+IF($B179=0,0,IF($B179=30,(R110+R156),IF($B179=60,(SUM(Q110:R110)+SUM(Q156:R156)),(SUM(P110:R110)+SUM(P156:R156)))))-SUM($C179:Q179)</f>
        <v>0</v>
      </c>
      <c r="S179" s="48">
        <f>+IF($B179=0,0,IF($B179=30,(S110+S156),IF($B179=60,(SUM(R110:S110)+SUM(R156:S156)),(SUM(Q110:S110)+SUM(Q156:S156)))))-SUM($C179:R179)</f>
        <v>0</v>
      </c>
      <c r="T179" s="48">
        <f>+IF($B179=0,0,IF($B179=30,(T110+T156),IF($B179=60,(SUM(S110:T110)+SUM(S156:T156)),(SUM(R110:T110)+SUM(R156:T156)))))-SUM($C179:S179)</f>
        <v>0</v>
      </c>
      <c r="U179" s="48">
        <f>+IF($B179=0,0,IF($B179=30,(U110+U156),IF($B179=60,(SUM(T110:U110)+SUM(T156:U156)),(SUM(S110:U110)+SUM(S156:U156)))))-SUM($C179:T179)</f>
        <v>0</v>
      </c>
      <c r="V179" s="48">
        <f>+IF($B179=0,0,IF($B179=30,(V110+V156),IF($B179=60,(SUM(U110:V110)+SUM(U156:V156)),(SUM(T110:V110)+SUM(T156:V156)))))-SUM($C179:U179)</f>
        <v>0</v>
      </c>
      <c r="W179" s="48">
        <f>+IF($B179=0,0,IF($B179=30,(W110+W156),IF($B179=60,(SUM(V110:W110)+SUM(V156:W156)),(SUM(U110:W110)+SUM(U156:W156)))))-SUM($C179:V179)</f>
        <v>0</v>
      </c>
      <c r="X179" s="48">
        <f>+IF($B179=0,0,IF($B179=30,(X110+X156),IF($B179=60,(SUM(W110:X110)+SUM(W156:X156)),(SUM(V110:X110)+SUM(V156:X156)))))-SUM($C179:W179)</f>
        <v>0</v>
      </c>
      <c r="Y179" s="48">
        <f>+IF($B179=0,0,IF($B179=30,(Y110+Y156),IF($B179=60,(SUM(X110:Y110)+SUM(X156:Y156)),(SUM(W110:Y110)+SUM(W156:Y156)))))-SUM($C179:X179)</f>
        <v>0</v>
      </c>
      <c r="Z179" s="48">
        <f>+IF($B179=0,0,IF($B179=30,(Z110+Z156),IF($B179=60,(SUM(Y110:Z110)+SUM(Y156:Z156)),(SUM(X110:Z110)+SUM(X156:Z156)))))-SUM($C179:Y179)</f>
        <v>0</v>
      </c>
      <c r="AA179" s="48">
        <f>+IF($B179=0,0,IF($B179=30,(AA110+AA156),IF($B179=60,(SUM(Z110:AA110)+SUM(Z156:AA156)),(SUM(Y110:AA110)+SUM(Y156:AA156)))))-SUM($C179:Z179)</f>
        <v>0</v>
      </c>
      <c r="AB179" s="48">
        <f>+IF($B179=0,0,IF($B179=30,(AB110+AB156),IF($B179=60,(SUM(AA110:AB110)+SUM(AA156:AB156)),(SUM(Z110:AB110)+SUM(Z156:AB156)))))-SUM($C179:AA179)</f>
        <v>0</v>
      </c>
      <c r="AC179" s="48">
        <f>+IF($B179=0,0,IF($B179=30,(AC110+AC156),IF($B179=60,(SUM(AB110:AC110)+SUM(AB156:AC156)),(SUM(AA110:AC110)+SUM(AA156:AC156)))))-SUM($C179:AB179)</f>
        <v>0</v>
      </c>
      <c r="AD179" s="48">
        <f>+IF($B179=0,0,IF($B179=30,(AD110+AD156),IF($B179=60,(SUM(AC110:AD110)+SUM(AC156:AD156)),(SUM(AB110:AD110)+SUM(AB156:AD156)))))-SUM($C179:AC179)</f>
        <v>0</v>
      </c>
      <c r="AE179" s="48">
        <f>+IF($B179=0,0,IF($B179=30,(AE110+AE156),IF($B179=60,(SUM(AD110:AE110)+SUM(AD156:AE156)),(SUM(AC110:AE110)+SUM(AC156:AE156)))))-SUM($C179:AD179)</f>
        <v>0</v>
      </c>
      <c r="AF179" s="48">
        <f>+IF($B179=0,0,IF($B179=30,(AF110+AF156),IF($B179=60,(SUM(AE110:AF110)+SUM(AE156:AF156)),(SUM(AD110:AF110)+SUM(AD156:AF156)))))-SUM($C179:AE179)</f>
        <v>0</v>
      </c>
      <c r="AG179" s="48">
        <f>+IF($B179=0,0,IF($B179=30,(AG110+AG156),IF($B179=60,(SUM(AF110:AG110)+SUM(AF156:AG156)),(SUM(AE110:AG110)+SUM(AE156:AG156)))))-SUM($C179:AF179)</f>
        <v>0</v>
      </c>
      <c r="AH179" s="48">
        <f>+IF($B179=0,0,IF($B179=30,(AH110+AH156),IF($B179=60,(SUM(AG110:AH110)+SUM(AG156:AH156)),(SUM(AF110:AH110)+SUM(AF156:AH156)))))-SUM($C179:AG179)</f>
        <v>0</v>
      </c>
      <c r="AI179" s="48">
        <f>+IF($B179=0,0,IF($B179=30,(AI110+AI156),IF($B179=60,(SUM(AH110:AI110)+SUM(AH156:AI156)),(SUM(AG110:AI110)+SUM(AG156:AI156)))))-SUM($C179:AH179)</f>
        <v>0</v>
      </c>
      <c r="AJ179" s="48">
        <f>+IF($B179=0,0,IF($B179=30,(AJ110+AJ156),IF($B179=60,(SUM(AI110:AJ110)+SUM(AI156:AJ156)),(SUM(AH110:AJ110)+SUM(AH156:AJ156)))))-SUM($C179:AI179)</f>
        <v>0</v>
      </c>
      <c r="AK179" s="48">
        <f>+IF($B179=0,0,IF($B179=30,(AK110+AK156),IF($B179=60,(SUM(AJ110:AK110)+SUM(AJ156:AK156)),(SUM(AI110:AK110)+SUM(AI156:AK156)))))-SUM($C179:AJ179)</f>
        <v>0</v>
      </c>
      <c r="AL179" s="48">
        <f>+IF($B179=0,0,IF($B179=30,(AL110+AL156),IF($B179=60,(SUM(AK110:AL110)+SUM(AK156:AL156)),(SUM(AJ110:AL110)+SUM(AJ156:AL156)))))-SUM($C179:AK179)</f>
        <v>0</v>
      </c>
      <c r="AM179" s="48">
        <f>+IF($B179=0,0,IF($B179=30,(AM110+AM156),IF($B179=60,(SUM(AL110:AM110)+SUM(AL156:AM156)),(SUM(AK110:AM110)+SUM(AK156:AM156)))))-SUM($C179:AL179)</f>
        <v>0</v>
      </c>
      <c r="AN179" s="48">
        <f>+IF($B179=0,0,IF($B179=30,(AN110+AN156),IF($B179=60,(SUM(AM110:AN110)+SUM(AM156:AN156)),(SUM(AL110:AN110)+SUM(AL156:AN156)))))-SUM($C179:AM179)</f>
        <v>0</v>
      </c>
      <c r="AO179" s="48">
        <f>+IF($B179=0,0,IF($B179=30,(AO110+AO156),IF($B179=60,(SUM(AN110:AO110)+SUM(AN156:AO156)),(SUM(AM110:AO110)+SUM(AM156:AO156)))))-SUM($C179:AN179)</f>
        <v>0</v>
      </c>
      <c r="AP179" s="48">
        <f>+IF($B179=0,0,IF($B179=30,(AP110+AP156),IF($B179=60,(SUM(AO110:AP110)+SUM(AO156:AP156)),(SUM(AN110:AP110)+SUM(AN156:AP156)))))-SUM($C179:AO179)</f>
        <v>0</v>
      </c>
      <c r="AQ179" s="48">
        <f>+IF($B179=0,0,IF($B179=30,(AQ110+AQ156),IF($B179=60,(SUM(AP110:AQ110)+SUM(AP156:AQ156)),(SUM(AO110:AQ110)+SUM(AO156:AQ156)))))-SUM($C179:AP179)</f>
        <v>0</v>
      </c>
      <c r="AR179" s="48">
        <f>+IF($B179=0,0,IF($B179=30,(AR110+AR156),IF($B179=60,(SUM(AQ110:AR110)+SUM(AQ156:AR156)),(SUM(AP110:AR110)+SUM(AP156:AR156)))))-SUM($C179:AQ179)</f>
        <v>0</v>
      </c>
      <c r="AS179" s="48">
        <f>+IF($B179=0,0,IF($B179=30,(AS110+AS156),IF($B179=60,(SUM(AR110:AS110)+SUM(AR156:AS156)),(SUM(AQ110:AS110)+SUM(AQ156:AS156)))))-SUM($C179:AR179)</f>
        <v>0</v>
      </c>
      <c r="AT179" s="48">
        <f>+IF($B179=0,0,IF($B179=30,(AT110+AT156),IF($B179=60,(SUM(AS110:AT110)+SUM(AS156:AT156)),(SUM(AR110:AT110)+SUM(AR156:AT156)))))-SUM($C179:AS179)</f>
        <v>0</v>
      </c>
      <c r="AU179" s="48">
        <f>+IF($B179=0,0,IF($B179=30,(AU110+AU156),IF($B179=60,(SUM(AT110:AU110)+SUM(AT156:AU156)),(SUM(AS110:AU110)+SUM(AS156:AU156)))))-SUM($C179:AT179)</f>
        <v>0</v>
      </c>
      <c r="AV179" s="48">
        <f>+IF($B179=0,0,IF($B179=30,(AV110+AV156),IF($B179=60,(SUM(AU110:AV110)+SUM(AU156:AV156)),(SUM(AT110:AV110)+SUM(AT156:AV156)))))-SUM($C179:AU179)</f>
        <v>0</v>
      </c>
      <c r="AW179" s="48">
        <f>+IF($B179=0,0,IF($B179=30,(AW110+AW156),IF($B179=60,(SUM(AV110:AW110)+SUM(AV156:AW156)),(SUM(AU110:AW110)+SUM(AU156:AW156)))))-SUM($C179:AV179)</f>
        <v>0</v>
      </c>
      <c r="AX179" s="48">
        <f>+IF($B179=0,0,IF($B179=30,(AX110+AX156),IF($B179=60,(SUM(AW110:AX110)+SUM(AW156:AX156)),(SUM(AV110:AX110)+SUM(AV156:AX156)))))-SUM($C179:AW179)</f>
        <v>0</v>
      </c>
    </row>
    <row r="180" spans="1:50" x14ac:dyDescent="0.25">
      <c r="A180" t="str">
        <f t="shared" si="128"/>
        <v>Prodotto 20</v>
      </c>
      <c r="B180" s="47">
        <v>30</v>
      </c>
      <c r="C180" s="48">
        <f t="shared" si="129"/>
        <v>12200</v>
      </c>
      <c r="D180" s="48">
        <f t="shared" si="130"/>
        <v>0</v>
      </c>
      <c r="E180" s="48">
        <f>+IF($B180=0,0,IF($B180=30,(E111+E157),IF($B180=60,(SUM(D111:E111)+SUM(D157:E157)),(SUM(C111:E111)+SUM(C157:E157)))))-SUM($C180:D180)</f>
        <v>0</v>
      </c>
      <c r="F180" s="48">
        <f>+IF($B180=0,0,IF($B180=30,(F111+F157),IF($B180=60,(SUM(E111:F111)+SUM(E157:F157)),(SUM(D111:F111)+SUM(D157:F157)))))-SUM($C180:E180)</f>
        <v>0</v>
      </c>
      <c r="G180" s="48">
        <f>+IF($B180=0,0,IF($B180=30,(G111+G157),IF($B180=60,(SUM(F111:G111)+SUM(F157:G157)),(SUM(E111:G111)+SUM(E157:G157)))))-SUM($C180:F180)</f>
        <v>0</v>
      </c>
      <c r="H180" s="48">
        <f>+IF($B180=0,0,IF($B180=30,(H111+H157),IF($B180=60,(SUM(G111:H111)+SUM(G157:H157)),(SUM(F111:H111)+SUM(F157:H157)))))-SUM($C180:G180)</f>
        <v>0</v>
      </c>
      <c r="I180" s="48">
        <f>+IF($B180=0,0,IF($B180=30,(I111+I157),IF($B180=60,(SUM(H111:I111)+SUM(H157:I157)),(SUM(G111:I111)+SUM(G157:I157)))))-SUM($C180:H180)</f>
        <v>0</v>
      </c>
      <c r="J180" s="48">
        <f>+IF($B180=0,0,IF($B180=30,(J111+J157),IF($B180=60,(SUM(I111:J111)+SUM(I157:J157)),(SUM(H111:J111)+SUM(H157:J157)))))-SUM($C180:I180)</f>
        <v>0</v>
      </c>
      <c r="K180" s="48">
        <f>+IF($B180=0,0,IF($B180=30,(K111+K157),IF($B180=60,(SUM(J111:K111)+SUM(J157:K157)),(SUM(I111:K111)+SUM(I157:K157)))))-SUM($C180:J180)</f>
        <v>0</v>
      </c>
      <c r="L180" s="48">
        <f>+IF($B180=0,0,IF($B180=30,(L111+L157),IF($B180=60,(SUM(K111:L111)+SUM(K157:L157)),(SUM(J111:L111)+SUM(J157:L157)))))-SUM($C180:K180)</f>
        <v>0</v>
      </c>
      <c r="M180" s="48">
        <f>+IF($B180=0,0,IF($B180=30,(M111+M157),IF($B180=60,(SUM(L111:M111)+SUM(L157:M157)),(SUM(K111:M111)+SUM(K157:M157)))))-SUM($C180:L180)</f>
        <v>0</v>
      </c>
      <c r="N180" s="48">
        <f>+IF($B180=0,0,IF($B180=30,(N111+N157),IF($B180=60,(SUM(M111:N111)+SUM(M157:N157)),(SUM(L111:N111)+SUM(L157:N157)))))-SUM($C180:M180)</f>
        <v>0</v>
      </c>
      <c r="O180" s="48">
        <f>+IF($B180=0,0,IF($B180=30,(O111+O157),IF($B180=60,(SUM(N111:O111)+SUM(N157:O157)),(SUM(M111:O111)+SUM(M157:O157)))))-SUM($C180:N180)</f>
        <v>0</v>
      </c>
      <c r="P180" s="48">
        <f>+IF($B180=0,0,IF($B180=30,(P111+P157),IF($B180=60,(SUM(O111:P111)+SUM(O157:P157)),(SUM(N111:P111)+SUM(N157:P157)))))-SUM($C180:O180)</f>
        <v>0</v>
      </c>
      <c r="Q180" s="48">
        <f>+IF($B180=0,0,IF($B180=30,(Q111+Q157),IF($B180=60,(SUM(P111:Q111)+SUM(P157:Q157)),(SUM(O111:Q111)+SUM(O157:Q157)))))-SUM($C180:P180)</f>
        <v>0</v>
      </c>
      <c r="R180" s="48">
        <f>+IF($B180=0,0,IF($B180=30,(R111+R157),IF($B180=60,(SUM(Q111:R111)+SUM(Q157:R157)),(SUM(P111:R111)+SUM(P157:R157)))))-SUM($C180:Q180)</f>
        <v>0</v>
      </c>
      <c r="S180" s="48">
        <f>+IF($B180=0,0,IF($B180=30,(S111+S157),IF($B180=60,(SUM(R111:S111)+SUM(R157:S157)),(SUM(Q111:S111)+SUM(Q157:S157)))))-SUM($C180:R180)</f>
        <v>0</v>
      </c>
      <c r="T180" s="48">
        <f>+IF($B180=0,0,IF($B180=30,(T111+T157),IF($B180=60,(SUM(S111:T111)+SUM(S157:T157)),(SUM(R111:T111)+SUM(R157:T157)))))-SUM($C180:S180)</f>
        <v>0</v>
      </c>
      <c r="U180" s="48">
        <f>+IF($B180=0,0,IF($B180=30,(U111+U157),IF($B180=60,(SUM(T111:U111)+SUM(T157:U157)),(SUM(S111:U111)+SUM(S157:U157)))))-SUM($C180:T180)</f>
        <v>0</v>
      </c>
      <c r="V180" s="48">
        <f>+IF($B180=0,0,IF($B180=30,(V111+V157),IF($B180=60,(SUM(U111:V111)+SUM(U157:V157)),(SUM(T111:V111)+SUM(T157:V157)))))-SUM($C180:U180)</f>
        <v>0</v>
      </c>
      <c r="W180" s="48">
        <f>+IF($B180=0,0,IF($B180=30,(W111+W157),IF($B180=60,(SUM(V111:W111)+SUM(V157:W157)),(SUM(U111:W111)+SUM(U157:W157)))))-SUM($C180:V180)</f>
        <v>0</v>
      </c>
      <c r="X180" s="48">
        <f>+IF($B180=0,0,IF($B180=30,(X111+X157),IF($B180=60,(SUM(W111:X111)+SUM(W157:X157)),(SUM(V111:X111)+SUM(V157:X157)))))-SUM($C180:W180)</f>
        <v>0</v>
      </c>
      <c r="Y180" s="48">
        <f>+IF($B180=0,0,IF($B180=30,(Y111+Y157),IF($B180=60,(SUM(X111:Y111)+SUM(X157:Y157)),(SUM(W111:Y111)+SUM(W157:Y157)))))-SUM($C180:X180)</f>
        <v>0</v>
      </c>
      <c r="Z180" s="48">
        <f>+IF($B180=0,0,IF($B180=30,(Z111+Z157),IF($B180=60,(SUM(Y111:Z111)+SUM(Y157:Z157)),(SUM(X111:Z111)+SUM(X157:Z157)))))-SUM($C180:Y180)</f>
        <v>0</v>
      </c>
      <c r="AA180" s="48">
        <f>+IF($B180=0,0,IF($B180=30,(AA111+AA157),IF($B180=60,(SUM(Z111:AA111)+SUM(Z157:AA157)),(SUM(Y111:AA111)+SUM(Y157:AA157)))))-SUM($C180:Z180)</f>
        <v>0</v>
      </c>
      <c r="AB180" s="48">
        <f>+IF($B180=0,0,IF($B180=30,(AB111+AB157),IF($B180=60,(SUM(AA111:AB111)+SUM(AA157:AB157)),(SUM(Z111:AB111)+SUM(Z157:AB157)))))-SUM($C180:AA180)</f>
        <v>0</v>
      </c>
      <c r="AC180" s="48">
        <f>+IF($B180=0,0,IF($B180=30,(AC111+AC157),IF($B180=60,(SUM(AB111:AC111)+SUM(AB157:AC157)),(SUM(AA111:AC111)+SUM(AA157:AC157)))))-SUM($C180:AB180)</f>
        <v>0</v>
      </c>
      <c r="AD180" s="48">
        <f>+IF($B180=0,0,IF($B180=30,(AD111+AD157),IF($B180=60,(SUM(AC111:AD111)+SUM(AC157:AD157)),(SUM(AB111:AD111)+SUM(AB157:AD157)))))-SUM($C180:AC180)</f>
        <v>0</v>
      </c>
      <c r="AE180" s="48">
        <f>+IF($B180=0,0,IF($B180=30,(AE111+AE157),IF($B180=60,(SUM(AD111:AE111)+SUM(AD157:AE157)),(SUM(AC111:AE111)+SUM(AC157:AE157)))))-SUM($C180:AD180)</f>
        <v>0</v>
      </c>
      <c r="AF180" s="48">
        <f>+IF($B180=0,0,IF($B180=30,(AF111+AF157),IF($B180=60,(SUM(AE111:AF111)+SUM(AE157:AF157)),(SUM(AD111:AF111)+SUM(AD157:AF157)))))-SUM($C180:AE180)</f>
        <v>0</v>
      </c>
      <c r="AG180" s="48">
        <f>+IF($B180=0,0,IF($B180=30,(AG111+AG157),IF($B180=60,(SUM(AF111:AG111)+SUM(AF157:AG157)),(SUM(AE111:AG111)+SUM(AE157:AG157)))))-SUM($C180:AF180)</f>
        <v>0</v>
      </c>
      <c r="AH180" s="48">
        <f>+IF($B180=0,0,IF($B180=30,(AH111+AH157),IF($B180=60,(SUM(AG111:AH111)+SUM(AG157:AH157)),(SUM(AF111:AH111)+SUM(AF157:AH157)))))-SUM($C180:AG180)</f>
        <v>0</v>
      </c>
      <c r="AI180" s="48">
        <f>+IF($B180=0,0,IF($B180=30,(AI111+AI157),IF($B180=60,(SUM(AH111:AI111)+SUM(AH157:AI157)),(SUM(AG111:AI111)+SUM(AG157:AI157)))))-SUM($C180:AH180)</f>
        <v>0</v>
      </c>
      <c r="AJ180" s="48">
        <f>+IF($B180=0,0,IF($B180=30,(AJ111+AJ157),IF($B180=60,(SUM(AI111:AJ111)+SUM(AI157:AJ157)),(SUM(AH111:AJ111)+SUM(AH157:AJ157)))))-SUM($C180:AI180)</f>
        <v>0</v>
      </c>
      <c r="AK180" s="48">
        <f>+IF($B180=0,0,IF($B180=30,(AK111+AK157),IF($B180=60,(SUM(AJ111:AK111)+SUM(AJ157:AK157)),(SUM(AI111:AK111)+SUM(AI157:AK157)))))-SUM($C180:AJ180)</f>
        <v>0</v>
      </c>
      <c r="AL180" s="48">
        <f>+IF($B180=0,0,IF($B180=30,(AL111+AL157),IF($B180=60,(SUM(AK111:AL111)+SUM(AK157:AL157)),(SUM(AJ111:AL111)+SUM(AJ157:AL157)))))-SUM($C180:AK180)</f>
        <v>0</v>
      </c>
      <c r="AM180" s="48">
        <f>+IF($B180=0,0,IF($B180=30,(AM111+AM157),IF($B180=60,(SUM(AL111:AM111)+SUM(AL157:AM157)),(SUM(AK111:AM111)+SUM(AK157:AM157)))))-SUM($C180:AL180)</f>
        <v>0</v>
      </c>
      <c r="AN180" s="48">
        <f>+IF($B180=0,0,IF($B180=30,(AN111+AN157),IF($B180=60,(SUM(AM111:AN111)+SUM(AM157:AN157)),(SUM(AL111:AN111)+SUM(AL157:AN157)))))-SUM($C180:AM180)</f>
        <v>0</v>
      </c>
      <c r="AO180" s="48">
        <f>+IF($B180=0,0,IF($B180=30,(AO111+AO157),IF($B180=60,(SUM(AN111:AO111)+SUM(AN157:AO157)),(SUM(AM111:AO111)+SUM(AM157:AO157)))))-SUM($C180:AN180)</f>
        <v>0</v>
      </c>
      <c r="AP180" s="48">
        <f>+IF($B180=0,0,IF($B180=30,(AP111+AP157),IF($B180=60,(SUM(AO111:AP111)+SUM(AO157:AP157)),(SUM(AN111:AP111)+SUM(AN157:AP157)))))-SUM($C180:AO180)</f>
        <v>0</v>
      </c>
      <c r="AQ180" s="48">
        <f>+IF($B180=0,0,IF($B180=30,(AQ111+AQ157),IF($B180=60,(SUM(AP111:AQ111)+SUM(AP157:AQ157)),(SUM(AO111:AQ111)+SUM(AO157:AQ157)))))-SUM($C180:AP180)</f>
        <v>0</v>
      </c>
      <c r="AR180" s="48">
        <f>+IF($B180=0,0,IF($B180=30,(AR111+AR157),IF($B180=60,(SUM(AQ111:AR111)+SUM(AQ157:AR157)),(SUM(AP111:AR111)+SUM(AP157:AR157)))))-SUM($C180:AQ180)</f>
        <v>0</v>
      </c>
      <c r="AS180" s="48">
        <f>+IF($B180=0,0,IF($B180=30,(AS111+AS157),IF($B180=60,(SUM(AR111:AS111)+SUM(AR157:AS157)),(SUM(AQ111:AS111)+SUM(AQ157:AS157)))))-SUM($C180:AR180)</f>
        <v>0</v>
      </c>
      <c r="AT180" s="48">
        <f>+IF($B180=0,0,IF($B180=30,(AT111+AT157),IF($B180=60,(SUM(AS111:AT111)+SUM(AS157:AT157)),(SUM(AR111:AT111)+SUM(AR157:AT157)))))-SUM($C180:AS180)</f>
        <v>0</v>
      </c>
      <c r="AU180" s="48">
        <f>+IF($B180=0,0,IF($B180=30,(AU111+AU157),IF($B180=60,(SUM(AT111:AU111)+SUM(AT157:AU157)),(SUM(AS111:AU111)+SUM(AS157:AU157)))))-SUM($C180:AT180)</f>
        <v>0</v>
      </c>
      <c r="AV180" s="48">
        <f>+IF($B180=0,0,IF($B180=30,(AV111+AV157),IF($B180=60,(SUM(AU111:AV111)+SUM(AU157:AV157)),(SUM(AT111:AV111)+SUM(AT157:AV157)))))-SUM($C180:AU180)</f>
        <v>0</v>
      </c>
      <c r="AW180" s="48">
        <f>+IF($B180=0,0,IF($B180=30,(AW111+AW157),IF($B180=60,(SUM(AV111:AW111)+SUM(AV157:AW157)),(SUM(AU111:AW111)+SUM(AU157:AW157)))))-SUM($C180:AV180)</f>
        <v>0</v>
      </c>
      <c r="AX180" s="48">
        <f>+IF($B180=0,0,IF($B180=30,(AX111+AX157),IF($B180=60,(SUM(AW111:AX111)+SUM(AW157:AX157)),(SUM(AV111:AX111)+SUM(AV157:AX157)))))-SUM($C180:AW180)</f>
        <v>0</v>
      </c>
    </row>
    <row r="181" spans="1:50" x14ac:dyDescent="0.25">
      <c r="A181" s="33" t="s">
        <v>217</v>
      </c>
      <c r="B181" s="33"/>
      <c r="C181" s="34">
        <f>SUM(C161:C180)</f>
        <v>122000</v>
      </c>
      <c r="D181" s="34">
        <f t="shared" ref="D181:AX181" si="131">SUM(D161:D180)</f>
        <v>0</v>
      </c>
      <c r="E181" s="34">
        <f t="shared" si="131"/>
        <v>0</v>
      </c>
      <c r="F181" s="34">
        <f t="shared" si="131"/>
        <v>0</v>
      </c>
      <c r="G181" s="34">
        <f t="shared" si="131"/>
        <v>0</v>
      </c>
      <c r="H181" s="34">
        <f t="shared" si="131"/>
        <v>0</v>
      </c>
      <c r="I181" s="34">
        <f t="shared" si="131"/>
        <v>0</v>
      </c>
      <c r="J181" s="34">
        <f t="shared" si="131"/>
        <v>0</v>
      </c>
      <c r="K181" s="34">
        <f t="shared" si="131"/>
        <v>0</v>
      </c>
      <c r="L181" s="34">
        <f t="shared" si="131"/>
        <v>0</v>
      </c>
      <c r="M181" s="34">
        <f t="shared" si="131"/>
        <v>0</v>
      </c>
      <c r="N181" s="34">
        <f t="shared" si="131"/>
        <v>0</v>
      </c>
      <c r="O181" s="34">
        <f t="shared" si="131"/>
        <v>0</v>
      </c>
      <c r="P181" s="34">
        <f t="shared" si="131"/>
        <v>0</v>
      </c>
      <c r="Q181" s="34">
        <f t="shared" si="131"/>
        <v>0</v>
      </c>
      <c r="R181" s="34">
        <f t="shared" si="131"/>
        <v>0</v>
      </c>
      <c r="S181" s="34">
        <f t="shared" si="131"/>
        <v>0</v>
      </c>
      <c r="T181" s="34">
        <f t="shared" si="131"/>
        <v>0</v>
      </c>
      <c r="U181" s="34">
        <f t="shared" si="131"/>
        <v>0</v>
      </c>
      <c r="V181" s="34">
        <f t="shared" si="131"/>
        <v>0</v>
      </c>
      <c r="W181" s="34">
        <f t="shared" si="131"/>
        <v>0</v>
      </c>
      <c r="X181" s="34">
        <f t="shared" si="131"/>
        <v>0</v>
      </c>
      <c r="Y181" s="34">
        <f t="shared" si="131"/>
        <v>0</v>
      </c>
      <c r="Z181" s="34">
        <f t="shared" si="131"/>
        <v>0</v>
      </c>
      <c r="AA181" s="34">
        <f t="shared" si="131"/>
        <v>0</v>
      </c>
      <c r="AB181" s="34">
        <f t="shared" si="131"/>
        <v>0</v>
      </c>
      <c r="AC181" s="34">
        <f t="shared" si="131"/>
        <v>0</v>
      </c>
      <c r="AD181" s="34">
        <f t="shared" si="131"/>
        <v>0</v>
      </c>
      <c r="AE181" s="34">
        <f t="shared" si="131"/>
        <v>0</v>
      </c>
      <c r="AF181" s="34">
        <f t="shared" si="131"/>
        <v>0</v>
      </c>
      <c r="AG181" s="34">
        <f t="shared" si="131"/>
        <v>0</v>
      </c>
      <c r="AH181" s="34">
        <f t="shared" si="131"/>
        <v>0</v>
      </c>
      <c r="AI181" s="34">
        <f t="shared" si="131"/>
        <v>0</v>
      </c>
      <c r="AJ181" s="34">
        <f t="shared" si="131"/>
        <v>0</v>
      </c>
      <c r="AK181" s="34">
        <f t="shared" si="131"/>
        <v>0</v>
      </c>
      <c r="AL181" s="34">
        <f t="shared" si="131"/>
        <v>0</v>
      </c>
      <c r="AM181" s="34">
        <f t="shared" si="131"/>
        <v>0</v>
      </c>
      <c r="AN181" s="34">
        <f t="shared" si="131"/>
        <v>0</v>
      </c>
      <c r="AO181" s="34">
        <f t="shared" si="131"/>
        <v>0</v>
      </c>
      <c r="AP181" s="34">
        <f t="shared" si="131"/>
        <v>0</v>
      </c>
      <c r="AQ181" s="34">
        <f t="shared" si="131"/>
        <v>0</v>
      </c>
      <c r="AR181" s="34">
        <f t="shared" si="131"/>
        <v>0</v>
      </c>
      <c r="AS181" s="34">
        <f t="shared" si="131"/>
        <v>0</v>
      </c>
      <c r="AT181" s="34">
        <f t="shared" si="131"/>
        <v>0</v>
      </c>
      <c r="AU181" s="34">
        <f t="shared" si="131"/>
        <v>0</v>
      </c>
      <c r="AV181" s="34">
        <f t="shared" si="131"/>
        <v>0</v>
      </c>
      <c r="AW181" s="34">
        <f t="shared" si="131"/>
        <v>0</v>
      </c>
      <c r="AX181" s="34">
        <f t="shared" si="131"/>
        <v>0</v>
      </c>
    </row>
    <row r="183" spans="1:50" x14ac:dyDescent="0.25">
      <c r="A183" s="28" t="s">
        <v>220</v>
      </c>
      <c r="B183" s="28"/>
      <c r="C183" s="35">
        <f>+C3</f>
        <v>42005</v>
      </c>
      <c r="D183" s="35">
        <f>+D3</f>
        <v>42036</v>
      </c>
      <c r="E183" s="35">
        <f>+E3</f>
        <v>42064</v>
      </c>
      <c r="F183" s="35">
        <f>+F3</f>
        <v>42095</v>
      </c>
      <c r="G183" s="35">
        <f>+G3</f>
        <v>42125</v>
      </c>
      <c r="H183" s="35">
        <f t="shared" ref="H183:AX183" si="132">+H3</f>
        <v>42156</v>
      </c>
      <c r="I183" s="35">
        <f t="shared" si="132"/>
        <v>42186</v>
      </c>
      <c r="J183" s="35">
        <f t="shared" si="132"/>
        <v>42217</v>
      </c>
      <c r="K183" s="35">
        <f t="shared" si="132"/>
        <v>42248</v>
      </c>
      <c r="L183" s="35">
        <f t="shared" si="132"/>
        <v>42278</v>
      </c>
      <c r="M183" s="35">
        <f t="shared" si="132"/>
        <v>42309</v>
      </c>
      <c r="N183" s="35">
        <f t="shared" si="132"/>
        <v>42339</v>
      </c>
      <c r="O183" s="35">
        <f t="shared" si="132"/>
        <v>42370</v>
      </c>
      <c r="P183" s="35">
        <f t="shared" si="132"/>
        <v>42401</v>
      </c>
      <c r="Q183" s="35">
        <f t="shared" si="132"/>
        <v>42430</v>
      </c>
      <c r="R183" s="35">
        <f t="shared" si="132"/>
        <v>42461</v>
      </c>
      <c r="S183" s="35">
        <f t="shared" si="132"/>
        <v>42491</v>
      </c>
      <c r="T183" s="35">
        <f t="shared" si="132"/>
        <v>42522</v>
      </c>
      <c r="U183" s="35">
        <f t="shared" si="132"/>
        <v>42552</v>
      </c>
      <c r="V183" s="35">
        <f t="shared" si="132"/>
        <v>42583</v>
      </c>
      <c r="W183" s="35">
        <f t="shared" si="132"/>
        <v>42614</v>
      </c>
      <c r="X183" s="35">
        <f t="shared" si="132"/>
        <v>42644</v>
      </c>
      <c r="Y183" s="35">
        <f t="shared" si="132"/>
        <v>42675</v>
      </c>
      <c r="Z183" s="35">
        <f t="shared" si="132"/>
        <v>42705</v>
      </c>
      <c r="AA183" s="35">
        <f t="shared" si="132"/>
        <v>42736</v>
      </c>
      <c r="AB183" s="35">
        <f t="shared" si="132"/>
        <v>42767</v>
      </c>
      <c r="AC183" s="35">
        <f t="shared" si="132"/>
        <v>42795</v>
      </c>
      <c r="AD183" s="35">
        <f t="shared" si="132"/>
        <v>42826</v>
      </c>
      <c r="AE183" s="35">
        <f t="shared" si="132"/>
        <v>42856</v>
      </c>
      <c r="AF183" s="35">
        <f t="shared" si="132"/>
        <v>42887</v>
      </c>
      <c r="AG183" s="35">
        <f t="shared" si="132"/>
        <v>42917</v>
      </c>
      <c r="AH183" s="35">
        <f t="shared" si="132"/>
        <v>42948</v>
      </c>
      <c r="AI183" s="35">
        <f t="shared" si="132"/>
        <v>42979</v>
      </c>
      <c r="AJ183" s="35">
        <f t="shared" si="132"/>
        <v>43009</v>
      </c>
      <c r="AK183" s="35">
        <f t="shared" si="132"/>
        <v>43040</v>
      </c>
      <c r="AL183" s="35">
        <f t="shared" si="132"/>
        <v>43070</v>
      </c>
      <c r="AM183" s="35">
        <f t="shared" si="132"/>
        <v>43101</v>
      </c>
      <c r="AN183" s="35">
        <f t="shared" si="132"/>
        <v>43132</v>
      </c>
      <c r="AO183" s="35">
        <f t="shared" si="132"/>
        <v>43160</v>
      </c>
      <c r="AP183" s="35">
        <f t="shared" si="132"/>
        <v>43191</v>
      </c>
      <c r="AQ183" s="35">
        <f t="shared" si="132"/>
        <v>43221</v>
      </c>
      <c r="AR183" s="35">
        <f t="shared" si="132"/>
        <v>43252</v>
      </c>
      <c r="AS183" s="35">
        <f t="shared" si="132"/>
        <v>43282</v>
      </c>
      <c r="AT183" s="35">
        <f t="shared" si="132"/>
        <v>43313</v>
      </c>
      <c r="AU183" s="35">
        <f t="shared" si="132"/>
        <v>43344</v>
      </c>
      <c r="AV183" s="35">
        <f t="shared" si="132"/>
        <v>43374</v>
      </c>
      <c r="AW183" s="35">
        <f t="shared" si="132"/>
        <v>43405</v>
      </c>
      <c r="AX183" s="35">
        <f t="shared" si="132"/>
        <v>43435</v>
      </c>
    </row>
    <row r="184" spans="1:50" x14ac:dyDescent="0.25">
      <c r="A184" t="str">
        <f>+A161</f>
        <v>Prodotto 1</v>
      </c>
      <c r="C184" s="48">
        <f>+C92+C138-C161</f>
        <v>0</v>
      </c>
      <c r="D184" s="48">
        <f>+D92+D138-D161</f>
        <v>12200</v>
      </c>
      <c r="E184" s="48">
        <f>+E92+E138-E161</f>
        <v>12200</v>
      </c>
      <c r="F184" s="48">
        <f>+F92+F138-F161</f>
        <v>12200</v>
      </c>
      <c r="G184" s="48">
        <f>+G92+G138-G161</f>
        <v>12200</v>
      </c>
      <c r="H184" s="48">
        <f t="shared" ref="H184:AX184" si="133">+H92+H138-H161</f>
        <v>12200</v>
      </c>
      <c r="I184" s="48">
        <f t="shared" si="133"/>
        <v>12200</v>
      </c>
      <c r="J184" s="48">
        <f t="shared" si="133"/>
        <v>12200</v>
      </c>
      <c r="K184" s="48">
        <f t="shared" si="133"/>
        <v>12200</v>
      </c>
      <c r="L184" s="48">
        <f t="shared" si="133"/>
        <v>12200</v>
      </c>
      <c r="M184" s="48">
        <f t="shared" si="133"/>
        <v>12200</v>
      </c>
      <c r="N184" s="48">
        <f t="shared" si="133"/>
        <v>12200</v>
      </c>
      <c r="O184" s="48">
        <f t="shared" si="133"/>
        <v>12200</v>
      </c>
      <c r="P184" s="48">
        <f t="shared" si="133"/>
        <v>12200</v>
      </c>
      <c r="Q184" s="48">
        <f t="shared" si="133"/>
        <v>12200</v>
      </c>
      <c r="R184" s="48">
        <f t="shared" si="133"/>
        <v>12200</v>
      </c>
      <c r="S184" s="48">
        <f t="shared" si="133"/>
        <v>12200</v>
      </c>
      <c r="T184" s="48">
        <f t="shared" si="133"/>
        <v>12200</v>
      </c>
      <c r="U184" s="48">
        <f t="shared" si="133"/>
        <v>12200</v>
      </c>
      <c r="V184" s="48">
        <f t="shared" si="133"/>
        <v>12200</v>
      </c>
      <c r="W184" s="48">
        <f t="shared" si="133"/>
        <v>12200</v>
      </c>
      <c r="X184" s="48">
        <f t="shared" si="133"/>
        <v>12200</v>
      </c>
      <c r="Y184" s="48">
        <f t="shared" si="133"/>
        <v>12200</v>
      </c>
      <c r="Z184" s="48">
        <f t="shared" si="133"/>
        <v>12200</v>
      </c>
      <c r="AA184" s="48">
        <f t="shared" si="133"/>
        <v>12200</v>
      </c>
      <c r="AB184" s="48">
        <f t="shared" si="133"/>
        <v>12200</v>
      </c>
      <c r="AC184" s="48">
        <f t="shared" si="133"/>
        <v>12200</v>
      </c>
      <c r="AD184" s="48">
        <f t="shared" si="133"/>
        <v>12200</v>
      </c>
      <c r="AE184" s="48">
        <f t="shared" si="133"/>
        <v>12200</v>
      </c>
      <c r="AF184" s="48">
        <f t="shared" si="133"/>
        <v>12200</v>
      </c>
      <c r="AG184" s="48">
        <f t="shared" si="133"/>
        <v>12200</v>
      </c>
      <c r="AH184" s="48">
        <f t="shared" si="133"/>
        <v>12200</v>
      </c>
      <c r="AI184" s="48">
        <f t="shared" si="133"/>
        <v>12200</v>
      </c>
      <c r="AJ184" s="48">
        <f t="shared" si="133"/>
        <v>12200</v>
      </c>
      <c r="AK184" s="48">
        <f t="shared" si="133"/>
        <v>12200</v>
      </c>
      <c r="AL184" s="48">
        <f t="shared" si="133"/>
        <v>12200</v>
      </c>
      <c r="AM184" s="48">
        <f t="shared" si="133"/>
        <v>12200</v>
      </c>
      <c r="AN184" s="48">
        <f t="shared" si="133"/>
        <v>12200</v>
      </c>
      <c r="AO184" s="48">
        <f t="shared" si="133"/>
        <v>12200</v>
      </c>
      <c r="AP184" s="48">
        <f t="shared" si="133"/>
        <v>12200</v>
      </c>
      <c r="AQ184" s="48">
        <f t="shared" si="133"/>
        <v>12200</v>
      </c>
      <c r="AR184" s="48">
        <f t="shared" si="133"/>
        <v>12200</v>
      </c>
      <c r="AS184" s="48">
        <f t="shared" si="133"/>
        <v>12200</v>
      </c>
      <c r="AT184" s="48">
        <f t="shared" si="133"/>
        <v>12200</v>
      </c>
      <c r="AU184" s="48">
        <f t="shared" si="133"/>
        <v>12200</v>
      </c>
      <c r="AV184" s="48">
        <f t="shared" si="133"/>
        <v>12200</v>
      </c>
      <c r="AW184" s="48">
        <f t="shared" si="133"/>
        <v>12200</v>
      </c>
      <c r="AX184" s="48">
        <f t="shared" si="133"/>
        <v>12200</v>
      </c>
    </row>
    <row r="185" spans="1:50" x14ac:dyDescent="0.25">
      <c r="A185" t="str">
        <f t="shared" ref="A185:A202" si="134">+A162</f>
        <v>Prodotto 2</v>
      </c>
      <c r="C185" s="48">
        <f t="shared" ref="C185:D203" si="135">+C93+C139-C162</f>
        <v>12200</v>
      </c>
      <c r="D185" s="48">
        <f t="shared" si="135"/>
        <v>12200</v>
      </c>
      <c r="E185" s="48">
        <f t="shared" ref="E185:I185" si="136">+E93+E139-E162</f>
        <v>12200</v>
      </c>
      <c r="F185" s="48">
        <f t="shared" si="136"/>
        <v>12200</v>
      </c>
      <c r="G185" s="48">
        <f t="shared" si="136"/>
        <v>12200</v>
      </c>
      <c r="H185" s="48">
        <f t="shared" si="136"/>
        <v>12200</v>
      </c>
      <c r="I185" s="48">
        <f t="shared" si="136"/>
        <v>12200</v>
      </c>
      <c r="J185" s="48">
        <f t="shared" ref="J185:AX185" si="137">+J93+J139-J162</f>
        <v>12200</v>
      </c>
      <c r="K185" s="48">
        <f t="shared" si="137"/>
        <v>12200</v>
      </c>
      <c r="L185" s="48">
        <f t="shared" si="137"/>
        <v>12200</v>
      </c>
      <c r="M185" s="48">
        <f t="shared" si="137"/>
        <v>12200</v>
      </c>
      <c r="N185" s="48">
        <f t="shared" si="137"/>
        <v>12200</v>
      </c>
      <c r="O185" s="48">
        <f t="shared" si="137"/>
        <v>12200</v>
      </c>
      <c r="P185" s="48">
        <f t="shared" si="137"/>
        <v>12200</v>
      </c>
      <c r="Q185" s="48">
        <f t="shared" si="137"/>
        <v>12200</v>
      </c>
      <c r="R185" s="48">
        <f t="shared" si="137"/>
        <v>12200</v>
      </c>
      <c r="S185" s="48">
        <f t="shared" si="137"/>
        <v>12200</v>
      </c>
      <c r="T185" s="48">
        <f t="shared" si="137"/>
        <v>12200</v>
      </c>
      <c r="U185" s="48">
        <f t="shared" si="137"/>
        <v>12200</v>
      </c>
      <c r="V185" s="48">
        <f t="shared" si="137"/>
        <v>12200</v>
      </c>
      <c r="W185" s="48">
        <f t="shared" si="137"/>
        <v>12200</v>
      </c>
      <c r="X185" s="48">
        <f t="shared" si="137"/>
        <v>12200</v>
      </c>
      <c r="Y185" s="48">
        <f t="shared" si="137"/>
        <v>12200</v>
      </c>
      <c r="Z185" s="48">
        <f t="shared" si="137"/>
        <v>12200</v>
      </c>
      <c r="AA185" s="48">
        <f t="shared" si="137"/>
        <v>12200</v>
      </c>
      <c r="AB185" s="48">
        <f t="shared" si="137"/>
        <v>12200</v>
      </c>
      <c r="AC185" s="48">
        <f t="shared" si="137"/>
        <v>12200</v>
      </c>
      <c r="AD185" s="48">
        <f t="shared" si="137"/>
        <v>12200</v>
      </c>
      <c r="AE185" s="48">
        <f t="shared" si="137"/>
        <v>12200</v>
      </c>
      <c r="AF185" s="48">
        <f t="shared" si="137"/>
        <v>12200</v>
      </c>
      <c r="AG185" s="48">
        <f t="shared" si="137"/>
        <v>12200</v>
      </c>
      <c r="AH185" s="48">
        <f t="shared" si="137"/>
        <v>12200</v>
      </c>
      <c r="AI185" s="48">
        <f t="shared" si="137"/>
        <v>12200</v>
      </c>
      <c r="AJ185" s="48">
        <f t="shared" si="137"/>
        <v>12200</v>
      </c>
      <c r="AK185" s="48">
        <f t="shared" si="137"/>
        <v>12200</v>
      </c>
      <c r="AL185" s="48">
        <f t="shared" si="137"/>
        <v>12200</v>
      </c>
      <c r="AM185" s="48">
        <f t="shared" si="137"/>
        <v>12200</v>
      </c>
      <c r="AN185" s="48">
        <f t="shared" si="137"/>
        <v>12200</v>
      </c>
      <c r="AO185" s="48">
        <f t="shared" si="137"/>
        <v>12200</v>
      </c>
      <c r="AP185" s="48">
        <f t="shared" si="137"/>
        <v>12200</v>
      </c>
      <c r="AQ185" s="48">
        <f t="shared" si="137"/>
        <v>12200</v>
      </c>
      <c r="AR185" s="48">
        <f t="shared" si="137"/>
        <v>12200</v>
      </c>
      <c r="AS185" s="48">
        <f t="shared" si="137"/>
        <v>12200</v>
      </c>
      <c r="AT185" s="48">
        <f t="shared" si="137"/>
        <v>12200</v>
      </c>
      <c r="AU185" s="48">
        <f t="shared" si="137"/>
        <v>12200</v>
      </c>
      <c r="AV185" s="48">
        <f t="shared" si="137"/>
        <v>12200</v>
      </c>
      <c r="AW185" s="48">
        <f t="shared" si="137"/>
        <v>12200</v>
      </c>
      <c r="AX185" s="48">
        <f t="shared" si="137"/>
        <v>12200</v>
      </c>
    </row>
    <row r="186" spans="1:50" x14ac:dyDescent="0.25">
      <c r="A186" t="str">
        <f t="shared" si="134"/>
        <v>Prodotto 3</v>
      </c>
      <c r="C186" s="48">
        <f t="shared" si="135"/>
        <v>12200</v>
      </c>
      <c r="D186" s="48">
        <f t="shared" si="135"/>
        <v>12200</v>
      </c>
      <c r="E186" s="48">
        <f t="shared" ref="E186:I186" si="138">+E94+E140-E163</f>
        <v>12200</v>
      </c>
      <c r="F186" s="48">
        <f t="shared" si="138"/>
        <v>12200</v>
      </c>
      <c r="G186" s="48">
        <f t="shared" si="138"/>
        <v>12200</v>
      </c>
      <c r="H186" s="48">
        <f t="shared" si="138"/>
        <v>12200</v>
      </c>
      <c r="I186" s="48">
        <f t="shared" si="138"/>
        <v>12200</v>
      </c>
      <c r="J186" s="48">
        <f t="shared" ref="J186:AX186" si="139">+J94+J140-J163</f>
        <v>12200</v>
      </c>
      <c r="K186" s="48">
        <f t="shared" si="139"/>
        <v>12200</v>
      </c>
      <c r="L186" s="48">
        <f t="shared" si="139"/>
        <v>12200</v>
      </c>
      <c r="M186" s="48">
        <f t="shared" si="139"/>
        <v>12200</v>
      </c>
      <c r="N186" s="48">
        <f t="shared" si="139"/>
        <v>12200</v>
      </c>
      <c r="O186" s="48">
        <f t="shared" si="139"/>
        <v>12200</v>
      </c>
      <c r="P186" s="48">
        <f t="shared" si="139"/>
        <v>12200</v>
      </c>
      <c r="Q186" s="48">
        <f t="shared" si="139"/>
        <v>12200</v>
      </c>
      <c r="R186" s="48">
        <f t="shared" si="139"/>
        <v>12200</v>
      </c>
      <c r="S186" s="48">
        <f t="shared" si="139"/>
        <v>12200</v>
      </c>
      <c r="T186" s="48">
        <f t="shared" si="139"/>
        <v>12200</v>
      </c>
      <c r="U186" s="48">
        <f t="shared" si="139"/>
        <v>12200</v>
      </c>
      <c r="V186" s="48">
        <f t="shared" si="139"/>
        <v>12200</v>
      </c>
      <c r="W186" s="48">
        <f t="shared" si="139"/>
        <v>12200</v>
      </c>
      <c r="X186" s="48">
        <f t="shared" si="139"/>
        <v>12200</v>
      </c>
      <c r="Y186" s="48">
        <f t="shared" si="139"/>
        <v>12200</v>
      </c>
      <c r="Z186" s="48">
        <f t="shared" si="139"/>
        <v>12200</v>
      </c>
      <c r="AA186" s="48">
        <f t="shared" si="139"/>
        <v>12200</v>
      </c>
      <c r="AB186" s="48">
        <f t="shared" si="139"/>
        <v>12200</v>
      </c>
      <c r="AC186" s="48">
        <f t="shared" si="139"/>
        <v>12200</v>
      </c>
      <c r="AD186" s="48">
        <f t="shared" si="139"/>
        <v>12200</v>
      </c>
      <c r="AE186" s="48">
        <f t="shared" si="139"/>
        <v>12200</v>
      </c>
      <c r="AF186" s="48">
        <f t="shared" si="139"/>
        <v>12200</v>
      </c>
      <c r="AG186" s="48">
        <f t="shared" si="139"/>
        <v>12200</v>
      </c>
      <c r="AH186" s="48">
        <f t="shared" si="139"/>
        <v>12200</v>
      </c>
      <c r="AI186" s="48">
        <f t="shared" si="139"/>
        <v>12200</v>
      </c>
      <c r="AJ186" s="48">
        <f t="shared" si="139"/>
        <v>12200</v>
      </c>
      <c r="AK186" s="48">
        <f t="shared" si="139"/>
        <v>12200</v>
      </c>
      <c r="AL186" s="48">
        <f t="shared" si="139"/>
        <v>12200</v>
      </c>
      <c r="AM186" s="48">
        <f t="shared" si="139"/>
        <v>12200</v>
      </c>
      <c r="AN186" s="48">
        <f t="shared" si="139"/>
        <v>12200</v>
      </c>
      <c r="AO186" s="48">
        <f t="shared" si="139"/>
        <v>12200</v>
      </c>
      <c r="AP186" s="48">
        <f t="shared" si="139"/>
        <v>12200</v>
      </c>
      <c r="AQ186" s="48">
        <f t="shared" si="139"/>
        <v>12200</v>
      </c>
      <c r="AR186" s="48">
        <f t="shared" si="139"/>
        <v>12200</v>
      </c>
      <c r="AS186" s="48">
        <f t="shared" si="139"/>
        <v>12200</v>
      </c>
      <c r="AT186" s="48">
        <f t="shared" si="139"/>
        <v>12200</v>
      </c>
      <c r="AU186" s="48">
        <f t="shared" si="139"/>
        <v>12200</v>
      </c>
      <c r="AV186" s="48">
        <f t="shared" si="139"/>
        <v>12200</v>
      </c>
      <c r="AW186" s="48">
        <f t="shared" si="139"/>
        <v>12200</v>
      </c>
      <c r="AX186" s="48">
        <f t="shared" si="139"/>
        <v>12200</v>
      </c>
    </row>
    <row r="187" spans="1:50" x14ac:dyDescent="0.25">
      <c r="A187" t="str">
        <f t="shared" si="134"/>
        <v>Prodotto 4</v>
      </c>
      <c r="C187" s="48">
        <f t="shared" si="135"/>
        <v>12200</v>
      </c>
      <c r="D187" s="48">
        <f t="shared" si="135"/>
        <v>12200</v>
      </c>
      <c r="E187" s="48">
        <f t="shared" ref="E187:I187" si="140">+E95+E141-E164</f>
        <v>12200</v>
      </c>
      <c r="F187" s="48">
        <f t="shared" si="140"/>
        <v>12200</v>
      </c>
      <c r="G187" s="48">
        <f t="shared" si="140"/>
        <v>12200</v>
      </c>
      <c r="H187" s="48">
        <f t="shared" si="140"/>
        <v>12200</v>
      </c>
      <c r="I187" s="48">
        <f t="shared" si="140"/>
        <v>12200</v>
      </c>
      <c r="J187" s="48">
        <f t="shared" ref="J187:AX187" si="141">+J95+J141-J164</f>
        <v>12200</v>
      </c>
      <c r="K187" s="48">
        <f t="shared" si="141"/>
        <v>12200</v>
      </c>
      <c r="L187" s="48">
        <f t="shared" si="141"/>
        <v>12200</v>
      </c>
      <c r="M187" s="48">
        <f t="shared" si="141"/>
        <v>12200</v>
      </c>
      <c r="N187" s="48">
        <f t="shared" si="141"/>
        <v>12200</v>
      </c>
      <c r="O187" s="48">
        <f t="shared" si="141"/>
        <v>12200</v>
      </c>
      <c r="P187" s="48">
        <f t="shared" si="141"/>
        <v>12200</v>
      </c>
      <c r="Q187" s="48">
        <f t="shared" si="141"/>
        <v>12200</v>
      </c>
      <c r="R187" s="48">
        <f t="shared" si="141"/>
        <v>12200</v>
      </c>
      <c r="S187" s="48">
        <f t="shared" si="141"/>
        <v>12200</v>
      </c>
      <c r="T187" s="48">
        <f t="shared" si="141"/>
        <v>12200</v>
      </c>
      <c r="U187" s="48">
        <f t="shared" si="141"/>
        <v>12200</v>
      </c>
      <c r="V187" s="48">
        <f t="shared" si="141"/>
        <v>12200</v>
      </c>
      <c r="W187" s="48">
        <f t="shared" si="141"/>
        <v>12200</v>
      </c>
      <c r="X187" s="48">
        <f t="shared" si="141"/>
        <v>12200</v>
      </c>
      <c r="Y187" s="48">
        <f t="shared" si="141"/>
        <v>12200</v>
      </c>
      <c r="Z187" s="48">
        <f t="shared" si="141"/>
        <v>12200</v>
      </c>
      <c r="AA187" s="48">
        <f t="shared" si="141"/>
        <v>12200</v>
      </c>
      <c r="AB187" s="48">
        <f t="shared" si="141"/>
        <v>12200</v>
      </c>
      <c r="AC187" s="48">
        <f t="shared" si="141"/>
        <v>12200</v>
      </c>
      <c r="AD187" s="48">
        <f t="shared" si="141"/>
        <v>12200</v>
      </c>
      <c r="AE187" s="48">
        <f t="shared" si="141"/>
        <v>12200</v>
      </c>
      <c r="AF187" s="48">
        <f t="shared" si="141"/>
        <v>12200</v>
      </c>
      <c r="AG187" s="48">
        <f t="shared" si="141"/>
        <v>12200</v>
      </c>
      <c r="AH187" s="48">
        <f t="shared" si="141"/>
        <v>12200</v>
      </c>
      <c r="AI187" s="48">
        <f t="shared" si="141"/>
        <v>12200</v>
      </c>
      <c r="AJ187" s="48">
        <f t="shared" si="141"/>
        <v>12200</v>
      </c>
      <c r="AK187" s="48">
        <f t="shared" si="141"/>
        <v>12200</v>
      </c>
      <c r="AL187" s="48">
        <f t="shared" si="141"/>
        <v>12200</v>
      </c>
      <c r="AM187" s="48">
        <f t="shared" si="141"/>
        <v>12200</v>
      </c>
      <c r="AN187" s="48">
        <f t="shared" si="141"/>
        <v>12200</v>
      </c>
      <c r="AO187" s="48">
        <f t="shared" si="141"/>
        <v>12200</v>
      </c>
      <c r="AP187" s="48">
        <f t="shared" si="141"/>
        <v>12200</v>
      </c>
      <c r="AQ187" s="48">
        <f t="shared" si="141"/>
        <v>12200</v>
      </c>
      <c r="AR187" s="48">
        <f t="shared" si="141"/>
        <v>12200</v>
      </c>
      <c r="AS187" s="48">
        <f t="shared" si="141"/>
        <v>12200</v>
      </c>
      <c r="AT187" s="48">
        <f t="shared" si="141"/>
        <v>12200</v>
      </c>
      <c r="AU187" s="48">
        <f t="shared" si="141"/>
        <v>12200</v>
      </c>
      <c r="AV187" s="48">
        <f t="shared" si="141"/>
        <v>12200</v>
      </c>
      <c r="AW187" s="48">
        <f t="shared" si="141"/>
        <v>12200</v>
      </c>
      <c r="AX187" s="48">
        <f t="shared" si="141"/>
        <v>12200</v>
      </c>
    </row>
    <row r="188" spans="1:50" x14ac:dyDescent="0.25">
      <c r="A188" t="str">
        <f t="shared" si="134"/>
        <v>Prodotto 5</v>
      </c>
      <c r="C188" s="48">
        <f t="shared" si="135"/>
        <v>12200</v>
      </c>
      <c r="D188" s="48">
        <f t="shared" si="135"/>
        <v>12200</v>
      </c>
      <c r="E188" s="48">
        <f t="shared" ref="E188:I188" si="142">+E96+E142-E165</f>
        <v>12200</v>
      </c>
      <c r="F188" s="48">
        <f t="shared" si="142"/>
        <v>12200</v>
      </c>
      <c r="G188" s="48">
        <f t="shared" si="142"/>
        <v>12200</v>
      </c>
      <c r="H188" s="48">
        <f t="shared" si="142"/>
        <v>12200</v>
      </c>
      <c r="I188" s="48">
        <f t="shared" si="142"/>
        <v>12200</v>
      </c>
      <c r="J188" s="48">
        <f t="shared" ref="J188:AX188" si="143">+J96+J142-J165</f>
        <v>12200</v>
      </c>
      <c r="K188" s="48">
        <f t="shared" si="143"/>
        <v>12200</v>
      </c>
      <c r="L188" s="48">
        <f t="shared" si="143"/>
        <v>12200</v>
      </c>
      <c r="M188" s="48">
        <f t="shared" si="143"/>
        <v>12200</v>
      </c>
      <c r="N188" s="48">
        <f t="shared" si="143"/>
        <v>12200</v>
      </c>
      <c r="O188" s="48">
        <f t="shared" si="143"/>
        <v>12200</v>
      </c>
      <c r="P188" s="48">
        <f t="shared" si="143"/>
        <v>12200</v>
      </c>
      <c r="Q188" s="48">
        <f t="shared" si="143"/>
        <v>12200</v>
      </c>
      <c r="R188" s="48">
        <f t="shared" si="143"/>
        <v>12200</v>
      </c>
      <c r="S188" s="48">
        <f t="shared" si="143"/>
        <v>12200</v>
      </c>
      <c r="T188" s="48">
        <f t="shared" si="143"/>
        <v>12200</v>
      </c>
      <c r="U188" s="48">
        <f t="shared" si="143"/>
        <v>12200</v>
      </c>
      <c r="V188" s="48">
        <f t="shared" si="143"/>
        <v>12200</v>
      </c>
      <c r="W188" s="48">
        <f t="shared" si="143"/>
        <v>12200</v>
      </c>
      <c r="X188" s="48">
        <f t="shared" si="143"/>
        <v>12200</v>
      </c>
      <c r="Y188" s="48">
        <f t="shared" si="143"/>
        <v>12200</v>
      </c>
      <c r="Z188" s="48">
        <f t="shared" si="143"/>
        <v>12200</v>
      </c>
      <c r="AA188" s="48">
        <f t="shared" si="143"/>
        <v>12200</v>
      </c>
      <c r="AB188" s="48">
        <f t="shared" si="143"/>
        <v>12200</v>
      </c>
      <c r="AC188" s="48">
        <f t="shared" si="143"/>
        <v>12200</v>
      </c>
      <c r="AD188" s="48">
        <f t="shared" si="143"/>
        <v>12200</v>
      </c>
      <c r="AE188" s="48">
        <f t="shared" si="143"/>
        <v>12200</v>
      </c>
      <c r="AF188" s="48">
        <f t="shared" si="143"/>
        <v>12200</v>
      </c>
      <c r="AG188" s="48">
        <f t="shared" si="143"/>
        <v>12200</v>
      </c>
      <c r="AH188" s="48">
        <f t="shared" si="143"/>
        <v>12200</v>
      </c>
      <c r="AI188" s="48">
        <f t="shared" si="143"/>
        <v>12200</v>
      </c>
      <c r="AJ188" s="48">
        <f t="shared" si="143"/>
        <v>12200</v>
      </c>
      <c r="AK188" s="48">
        <f t="shared" si="143"/>
        <v>12200</v>
      </c>
      <c r="AL188" s="48">
        <f t="shared" si="143"/>
        <v>12200</v>
      </c>
      <c r="AM188" s="48">
        <f t="shared" si="143"/>
        <v>12200</v>
      </c>
      <c r="AN188" s="48">
        <f t="shared" si="143"/>
        <v>12200</v>
      </c>
      <c r="AO188" s="48">
        <f t="shared" si="143"/>
        <v>12200</v>
      </c>
      <c r="AP188" s="48">
        <f t="shared" si="143"/>
        <v>12200</v>
      </c>
      <c r="AQ188" s="48">
        <f t="shared" si="143"/>
        <v>12200</v>
      </c>
      <c r="AR188" s="48">
        <f t="shared" si="143"/>
        <v>12200</v>
      </c>
      <c r="AS188" s="48">
        <f t="shared" si="143"/>
        <v>12200</v>
      </c>
      <c r="AT188" s="48">
        <f t="shared" si="143"/>
        <v>12200</v>
      </c>
      <c r="AU188" s="48">
        <f t="shared" si="143"/>
        <v>12200</v>
      </c>
      <c r="AV188" s="48">
        <f t="shared" si="143"/>
        <v>12200</v>
      </c>
      <c r="AW188" s="48">
        <f t="shared" si="143"/>
        <v>12200</v>
      </c>
      <c r="AX188" s="48">
        <f t="shared" si="143"/>
        <v>12200</v>
      </c>
    </row>
    <row r="189" spans="1:50" x14ac:dyDescent="0.25">
      <c r="A189" t="str">
        <f t="shared" si="134"/>
        <v>Prodotto 6</v>
      </c>
      <c r="C189" s="48">
        <f t="shared" si="135"/>
        <v>12200</v>
      </c>
      <c r="D189" s="48">
        <f t="shared" si="135"/>
        <v>24400</v>
      </c>
      <c r="E189" s="48">
        <f t="shared" ref="E189:I189" si="144">+E97+E143-E166</f>
        <v>12200</v>
      </c>
      <c r="F189" s="48">
        <f t="shared" si="144"/>
        <v>12200</v>
      </c>
      <c r="G189" s="48">
        <f t="shared" si="144"/>
        <v>12200</v>
      </c>
      <c r="H189" s="48">
        <f t="shared" si="144"/>
        <v>12200</v>
      </c>
      <c r="I189" s="48">
        <f t="shared" si="144"/>
        <v>12200</v>
      </c>
      <c r="J189" s="48">
        <f t="shared" ref="J189:AX189" si="145">+J97+J143-J166</f>
        <v>12200</v>
      </c>
      <c r="K189" s="48">
        <f t="shared" si="145"/>
        <v>12200</v>
      </c>
      <c r="L189" s="48">
        <f t="shared" si="145"/>
        <v>12200</v>
      </c>
      <c r="M189" s="48">
        <f t="shared" si="145"/>
        <v>12200</v>
      </c>
      <c r="N189" s="48">
        <f t="shared" si="145"/>
        <v>12200</v>
      </c>
      <c r="O189" s="48">
        <f t="shared" si="145"/>
        <v>12200</v>
      </c>
      <c r="P189" s="48">
        <f t="shared" si="145"/>
        <v>12200</v>
      </c>
      <c r="Q189" s="48">
        <f t="shared" si="145"/>
        <v>12200</v>
      </c>
      <c r="R189" s="48">
        <f t="shared" si="145"/>
        <v>12200</v>
      </c>
      <c r="S189" s="48">
        <f t="shared" si="145"/>
        <v>12200</v>
      </c>
      <c r="T189" s="48">
        <f t="shared" si="145"/>
        <v>12200</v>
      </c>
      <c r="U189" s="48">
        <f t="shared" si="145"/>
        <v>12200</v>
      </c>
      <c r="V189" s="48">
        <f t="shared" si="145"/>
        <v>12200</v>
      </c>
      <c r="W189" s="48">
        <f t="shared" si="145"/>
        <v>12200</v>
      </c>
      <c r="X189" s="48">
        <f t="shared" si="145"/>
        <v>12200</v>
      </c>
      <c r="Y189" s="48">
        <f t="shared" si="145"/>
        <v>12200</v>
      </c>
      <c r="Z189" s="48">
        <f t="shared" si="145"/>
        <v>12200</v>
      </c>
      <c r="AA189" s="48">
        <f t="shared" si="145"/>
        <v>12200</v>
      </c>
      <c r="AB189" s="48">
        <f t="shared" si="145"/>
        <v>12200</v>
      </c>
      <c r="AC189" s="48">
        <f t="shared" si="145"/>
        <v>12200</v>
      </c>
      <c r="AD189" s="48">
        <f t="shared" si="145"/>
        <v>12200</v>
      </c>
      <c r="AE189" s="48">
        <f t="shared" si="145"/>
        <v>12200</v>
      </c>
      <c r="AF189" s="48">
        <f t="shared" si="145"/>
        <v>12200</v>
      </c>
      <c r="AG189" s="48">
        <f t="shared" si="145"/>
        <v>12200</v>
      </c>
      <c r="AH189" s="48">
        <f t="shared" si="145"/>
        <v>12200</v>
      </c>
      <c r="AI189" s="48">
        <f t="shared" si="145"/>
        <v>12200</v>
      </c>
      <c r="AJ189" s="48">
        <f t="shared" si="145"/>
        <v>12200</v>
      </c>
      <c r="AK189" s="48">
        <f t="shared" si="145"/>
        <v>12200</v>
      </c>
      <c r="AL189" s="48">
        <f t="shared" si="145"/>
        <v>12200</v>
      </c>
      <c r="AM189" s="48">
        <f t="shared" si="145"/>
        <v>12200</v>
      </c>
      <c r="AN189" s="48">
        <f t="shared" si="145"/>
        <v>12200</v>
      </c>
      <c r="AO189" s="48">
        <f t="shared" si="145"/>
        <v>12200</v>
      </c>
      <c r="AP189" s="48">
        <f t="shared" si="145"/>
        <v>12200</v>
      </c>
      <c r="AQ189" s="48">
        <f t="shared" si="145"/>
        <v>12200</v>
      </c>
      <c r="AR189" s="48">
        <f t="shared" si="145"/>
        <v>12200</v>
      </c>
      <c r="AS189" s="48">
        <f t="shared" si="145"/>
        <v>12200</v>
      </c>
      <c r="AT189" s="48">
        <f t="shared" si="145"/>
        <v>12200</v>
      </c>
      <c r="AU189" s="48">
        <f t="shared" si="145"/>
        <v>12200</v>
      </c>
      <c r="AV189" s="48">
        <f t="shared" si="145"/>
        <v>12200</v>
      </c>
      <c r="AW189" s="48">
        <f t="shared" si="145"/>
        <v>12200</v>
      </c>
      <c r="AX189" s="48">
        <f t="shared" si="145"/>
        <v>12200</v>
      </c>
    </row>
    <row r="190" spans="1:50" x14ac:dyDescent="0.25">
      <c r="A190" t="str">
        <f t="shared" si="134"/>
        <v>Prodotto 7</v>
      </c>
      <c r="C190" s="48">
        <f t="shared" si="135"/>
        <v>12200</v>
      </c>
      <c r="D190" s="48">
        <f t="shared" si="135"/>
        <v>12200</v>
      </c>
      <c r="E190" s="48">
        <f t="shared" ref="E190:I190" si="146">+E98+E144-E167</f>
        <v>12200</v>
      </c>
      <c r="F190" s="48">
        <f t="shared" si="146"/>
        <v>12200</v>
      </c>
      <c r="G190" s="48">
        <f t="shared" si="146"/>
        <v>12200</v>
      </c>
      <c r="H190" s="48">
        <f t="shared" si="146"/>
        <v>12200</v>
      </c>
      <c r="I190" s="48">
        <f t="shared" si="146"/>
        <v>12200</v>
      </c>
      <c r="J190" s="48">
        <f t="shared" ref="J190:AX190" si="147">+J98+J144-J167</f>
        <v>12200</v>
      </c>
      <c r="K190" s="48">
        <f t="shared" si="147"/>
        <v>12200</v>
      </c>
      <c r="L190" s="48">
        <f t="shared" si="147"/>
        <v>12200</v>
      </c>
      <c r="M190" s="48">
        <f t="shared" si="147"/>
        <v>12200</v>
      </c>
      <c r="N190" s="48">
        <f t="shared" si="147"/>
        <v>12200</v>
      </c>
      <c r="O190" s="48">
        <f t="shared" si="147"/>
        <v>12200</v>
      </c>
      <c r="P190" s="48">
        <f t="shared" si="147"/>
        <v>12200</v>
      </c>
      <c r="Q190" s="48">
        <f t="shared" si="147"/>
        <v>12200</v>
      </c>
      <c r="R190" s="48">
        <f t="shared" si="147"/>
        <v>12200</v>
      </c>
      <c r="S190" s="48">
        <f t="shared" si="147"/>
        <v>12200</v>
      </c>
      <c r="T190" s="48">
        <f t="shared" si="147"/>
        <v>12200</v>
      </c>
      <c r="U190" s="48">
        <f t="shared" si="147"/>
        <v>12200</v>
      </c>
      <c r="V190" s="48">
        <f t="shared" si="147"/>
        <v>12200</v>
      </c>
      <c r="W190" s="48">
        <f t="shared" si="147"/>
        <v>12200</v>
      </c>
      <c r="X190" s="48">
        <f t="shared" si="147"/>
        <v>12200</v>
      </c>
      <c r="Y190" s="48">
        <f t="shared" si="147"/>
        <v>12200</v>
      </c>
      <c r="Z190" s="48">
        <f t="shared" si="147"/>
        <v>12200</v>
      </c>
      <c r="AA190" s="48">
        <f t="shared" si="147"/>
        <v>12200</v>
      </c>
      <c r="AB190" s="48">
        <f t="shared" si="147"/>
        <v>12200</v>
      </c>
      <c r="AC190" s="48">
        <f t="shared" si="147"/>
        <v>12200</v>
      </c>
      <c r="AD190" s="48">
        <f t="shared" si="147"/>
        <v>12200</v>
      </c>
      <c r="AE190" s="48">
        <f t="shared" si="147"/>
        <v>12200</v>
      </c>
      <c r="AF190" s="48">
        <f t="shared" si="147"/>
        <v>12200</v>
      </c>
      <c r="AG190" s="48">
        <f t="shared" si="147"/>
        <v>12200</v>
      </c>
      <c r="AH190" s="48">
        <f t="shared" si="147"/>
        <v>12200</v>
      </c>
      <c r="AI190" s="48">
        <f t="shared" si="147"/>
        <v>12200</v>
      </c>
      <c r="AJ190" s="48">
        <f t="shared" si="147"/>
        <v>12200</v>
      </c>
      <c r="AK190" s="48">
        <f t="shared" si="147"/>
        <v>12200</v>
      </c>
      <c r="AL190" s="48">
        <f t="shared" si="147"/>
        <v>12200</v>
      </c>
      <c r="AM190" s="48">
        <f t="shared" si="147"/>
        <v>12200</v>
      </c>
      <c r="AN190" s="48">
        <f t="shared" si="147"/>
        <v>12200</v>
      </c>
      <c r="AO190" s="48">
        <f t="shared" si="147"/>
        <v>12200</v>
      </c>
      <c r="AP190" s="48">
        <f t="shared" si="147"/>
        <v>12200</v>
      </c>
      <c r="AQ190" s="48">
        <f t="shared" si="147"/>
        <v>12200</v>
      </c>
      <c r="AR190" s="48">
        <f t="shared" si="147"/>
        <v>12200</v>
      </c>
      <c r="AS190" s="48">
        <f t="shared" si="147"/>
        <v>12200</v>
      </c>
      <c r="AT190" s="48">
        <f t="shared" si="147"/>
        <v>12200</v>
      </c>
      <c r="AU190" s="48">
        <f t="shared" si="147"/>
        <v>12200</v>
      </c>
      <c r="AV190" s="48">
        <f t="shared" si="147"/>
        <v>12200</v>
      </c>
      <c r="AW190" s="48">
        <f t="shared" si="147"/>
        <v>12200</v>
      </c>
      <c r="AX190" s="48">
        <f t="shared" si="147"/>
        <v>12200</v>
      </c>
    </row>
    <row r="191" spans="1:50" x14ac:dyDescent="0.25">
      <c r="A191" t="str">
        <f t="shared" si="134"/>
        <v>Prodotto 8</v>
      </c>
      <c r="C191" s="48">
        <f t="shared" si="135"/>
        <v>12200</v>
      </c>
      <c r="D191" s="48">
        <f t="shared" si="135"/>
        <v>12200</v>
      </c>
      <c r="E191" s="48">
        <f t="shared" ref="E191:I191" si="148">+E99+E145-E168</f>
        <v>12200</v>
      </c>
      <c r="F191" s="48">
        <f t="shared" si="148"/>
        <v>12200</v>
      </c>
      <c r="G191" s="48">
        <f t="shared" si="148"/>
        <v>12200</v>
      </c>
      <c r="H191" s="48">
        <f t="shared" si="148"/>
        <v>12200</v>
      </c>
      <c r="I191" s="48">
        <f t="shared" si="148"/>
        <v>12200</v>
      </c>
      <c r="J191" s="48">
        <f t="shared" ref="J191:AX191" si="149">+J99+J145-J168</f>
        <v>12200</v>
      </c>
      <c r="K191" s="48">
        <f t="shared" si="149"/>
        <v>12200</v>
      </c>
      <c r="L191" s="48">
        <f t="shared" si="149"/>
        <v>12200</v>
      </c>
      <c r="M191" s="48">
        <f t="shared" si="149"/>
        <v>12200</v>
      </c>
      <c r="N191" s="48">
        <f t="shared" si="149"/>
        <v>12200</v>
      </c>
      <c r="O191" s="48">
        <f t="shared" si="149"/>
        <v>12200</v>
      </c>
      <c r="P191" s="48">
        <f t="shared" si="149"/>
        <v>12200</v>
      </c>
      <c r="Q191" s="48">
        <f t="shared" si="149"/>
        <v>12200</v>
      </c>
      <c r="R191" s="48">
        <f t="shared" si="149"/>
        <v>12200</v>
      </c>
      <c r="S191" s="48">
        <f t="shared" si="149"/>
        <v>12200</v>
      </c>
      <c r="T191" s="48">
        <f t="shared" si="149"/>
        <v>12200</v>
      </c>
      <c r="U191" s="48">
        <f t="shared" si="149"/>
        <v>12200</v>
      </c>
      <c r="V191" s="48">
        <f t="shared" si="149"/>
        <v>12200</v>
      </c>
      <c r="W191" s="48">
        <f t="shared" si="149"/>
        <v>12200</v>
      </c>
      <c r="X191" s="48">
        <f t="shared" si="149"/>
        <v>12200</v>
      </c>
      <c r="Y191" s="48">
        <f t="shared" si="149"/>
        <v>12200</v>
      </c>
      <c r="Z191" s="48">
        <f t="shared" si="149"/>
        <v>12200</v>
      </c>
      <c r="AA191" s="48">
        <f t="shared" si="149"/>
        <v>12200</v>
      </c>
      <c r="AB191" s="48">
        <f t="shared" si="149"/>
        <v>12200</v>
      </c>
      <c r="AC191" s="48">
        <f t="shared" si="149"/>
        <v>12200</v>
      </c>
      <c r="AD191" s="48">
        <f t="shared" si="149"/>
        <v>12200</v>
      </c>
      <c r="AE191" s="48">
        <f t="shared" si="149"/>
        <v>12200</v>
      </c>
      <c r="AF191" s="48">
        <f t="shared" si="149"/>
        <v>12200</v>
      </c>
      <c r="AG191" s="48">
        <f t="shared" si="149"/>
        <v>12200</v>
      </c>
      <c r="AH191" s="48">
        <f t="shared" si="149"/>
        <v>12200</v>
      </c>
      <c r="AI191" s="48">
        <f t="shared" si="149"/>
        <v>12200</v>
      </c>
      <c r="AJ191" s="48">
        <f t="shared" si="149"/>
        <v>12200</v>
      </c>
      <c r="AK191" s="48">
        <f t="shared" si="149"/>
        <v>12200</v>
      </c>
      <c r="AL191" s="48">
        <f t="shared" si="149"/>
        <v>12200</v>
      </c>
      <c r="AM191" s="48">
        <f t="shared" si="149"/>
        <v>12200</v>
      </c>
      <c r="AN191" s="48">
        <f t="shared" si="149"/>
        <v>12200</v>
      </c>
      <c r="AO191" s="48">
        <f t="shared" si="149"/>
        <v>12200</v>
      </c>
      <c r="AP191" s="48">
        <f t="shared" si="149"/>
        <v>12200</v>
      </c>
      <c r="AQ191" s="48">
        <f t="shared" si="149"/>
        <v>12200</v>
      </c>
      <c r="AR191" s="48">
        <f t="shared" si="149"/>
        <v>12200</v>
      </c>
      <c r="AS191" s="48">
        <f t="shared" si="149"/>
        <v>12200</v>
      </c>
      <c r="AT191" s="48">
        <f t="shared" si="149"/>
        <v>12200</v>
      </c>
      <c r="AU191" s="48">
        <f t="shared" si="149"/>
        <v>12200</v>
      </c>
      <c r="AV191" s="48">
        <f t="shared" si="149"/>
        <v>12200</v>
      </c>
      <c r="AW191" s="48">
        <f t="shared" si="149"/>
        <v>12200</v>
      </c>
      <c r="AX191" s="48">
        <f t="shared" si="149"/>
        <v>12200</v>
      </c>
    </row>
    <row r="192" spans="1:50" x14ac:dyDescent="0.25">
      <c r="A192" t="str">
        <f t="shared" si="134"/>
        <v>Prodotto 9</v>
      </c>
      <c r="C192" s="48">
        <f t="shared" si="135"/>
        <v>12200</v>
      </c>
      <c r="D192" s="48">
        <f t="shared" si="135"/>
        <v>12200</v>
      </c>
      <c r="E192" s="48">
        <f t="shared" ref="E192:I192" si="150">+E100+E146-E169</f>
        <v>12200</v>
      </c>
      <c r="F192" s="48">
        <f t="shared" si="150"/>
        <v>12200</v>
      </c>
      <c r="G192" s="48">
        <f t="shared" si="150"/>
        <v>12200</v>
      </c>
      <c r="H192" s="48">
        <f t="shared" si="150"/>
        <v>12200</v>
      </c>
      <c r="I192" s="48">
        <f t="shared" si="150"/>
        <v>12200</v>
      </c>
      <c r="J192" s="48">
        <f t="shared" ref="J192:AX192" si="151">+J100+J146-J169</f>
        <v>12200</v>
      </c>
      <c r="K192" s="48">
        <f t="shared" si="151"/>
        <v>12200</v>
      </c>
      <c r="L192" s="48">
        <f t="shared" si="151"/>
        <v>12200</v>
      </c>
      <c r="M192" s="48">
        <f t="shared" si="151"/>
        <v>12200</v>
      </c>
      <c r="N192" s="48">
        <f t="shared" si="151"/>
        <v>12200</v>
      </c>
      <c r="O192" s="48">
        <f t="shared" si="151"/>
        <v>12200</v>
      </c>
      <c r="P192" s="48">
        <f t="shared" si="151"/>
        <v>12200</v>
      </c>
      <c r="Q192" s="48">
        <f t="shared" si="151"/>
        <v>12200</v>
      </c>
      <c r="R192" s="48">
        <f t="shared" si="151"/>
        <v>12200</v>
      </c>
      <c r="S192" s="48">
        <f t="shared" si="151"/>
        <v>12200</v>
      </c>
      <c r="T192" s="48">
        <f t="shared" si="151"/>
        <v>12200</v>
      </c>
      <c r="U192" s="48">
        <f t="shared" si="151"/>
        <v>12200</v>
      </c>
      <c r="V192" s="48">
        <f t="shared" si="151"/>
        <v>12200</v>
      </c>
      <c r="W192" s="48">
        <f t="shared" si="151"/>
        <v>12200</v>
      </c>
      <c r="X192" s="48">
        <f t="shared" si="151"/>
        <v>12200</v>
      </c>
      <c r="Y192" s="48">
        <f t="shared" si="151"/>
        <v>12200</v>
      </c>
      <c r="Z192" s="48">
        <f t="shared" si="151"/>
        <v>12200</v>
      </c>
      <c r="AA192" s="48">
        <f t="shared" si="151"/>
        <v>12200</v>
      </c>
      <c r="AB192" s="48">
        <f t="shared" si="151"/>
        <v>12200</v>
      </c>
      <c r="AC192" s="48">
        <f t="shared" si="151"/>
        <v>12200</v>
      </c>
      <c r="AD192" s="48">
        <f t="shared" si="151"/>
        <v>12200</v>
      </c>
      <c r="AE192" s="48">
        <f t="shared" si="151"/>
        <v>12200</v>
      </c>
      <c r="AF192" s="48">
        <f t="shared" si="151"/>
        <v>12200</v>
      </c>
      <c r="AG192" s="48">
        <f t="shared" si="151"/>
        <v>12200</v>
      </c>
      <c r="AH192" s="48">
        <f t="shared" si="151"/>
        <v>12200</v>
      </c>
      <c r="AI192" s="48">
        <f t="shared" si="151"/>
        <v>12200</v>
      </c>
      <c r="AJ192" s="48">
        <f t="shared" si="151"/>
        <v>12200</v>
      </c>
      <c r="AK192" s="48">
        <f t="shared" si="151"/>
        <v>12200</v>
      </c>
      <c r="AL192" s="48">
        <f t="shared" si="151"/>
        <v>12200</v>
      </c>
      <c r="AM192" s="48">
        <f t="shared" si="151"/>
        <v>12200</v>
      </c>
      <c r="AN192" s="48">
        <f t="shared" si="151"/>
        <v>12200</v>
      </c>
      <c r="AO192" s="48">
        <f t="shared" si="151"/>
        <v>12200</v>
      </c>
      <c r="AP192" s="48">
        <f t="shared" si="151"/>
        <v>12200</v>
      </c>
      <c r="AQ192" s="48">
        <f t="shared" si="151"/>
        <v>12200</v>
      </c>
      <c r="AR192" s="48">
        <f t="shared" si="151"/>
        <v>12200</v>
      </c>
      <c r="AS192" s="48">
        <f t="shared" si="151"/>
        <v>12200</v>
      </c>
      <c r="AT192" s="48">
        <f t="shared" si="151"/>
        <v>12200</v>
      </c>
      <c r="AU192" s="48">
        <f t="shared" si="151"/>
        <v>12200</v>
      </c>
      <c r="AV192" s="48">
        <f t="shared" si="151"/>
        <v>12200</v>
      </c>
      <c r="AW192" s="48">
        <f t="shared" si="151"/>
        <v>12200</v>
      </c>
      <c r="AX192" s="48">
        <f t="shared" si="151"/>
        <v>12200</v>
      </c>
    </row>
    <row r="193" spans="1:50" x14ac:dyDescent="0.25">
      <c r="A193" t="str">
        <f t="shared" si="134"/>
        <v>Prodotto 10</v>
      </c>
      <c r="C193" s="48">
        <f t="shared" si="135"/>
        <v>12200</v>
      </c>
      <c r="D193" s="48">
        <f t="shared" si="135"/>
        <v>12200</v>
      </c>
      <c r="E193" s="48">
        <f t="shared" ref="E193:I193" si="152">+E101+E147-E170</f>
        <v>12200</v>
      </c>
      <c r="F193" s="48">
        <f t="shared" si="152"/>
        <v>12200</v>
      </c>
      <c r="G193" s="48">
        <f t="shared" si="152"/>
        <v>12200</v>
      </c>
      <c r="H193" s="48">
        <f t="shared" si="152"/>
        <v>12200</v>
      </c>
      <c r="I193" s="48">
        <f t="shared" si="152"/>
        <v>12200</v>
      </c>
      <c r="J193" s="48">
        <f t="shared" ref="J193:AX193" si="153">+J101+J147-J170</f>
        <v>12200</v>
      </c>
      <c r="K193" s="48">
        <f t="shared" si="153"/>
        <v>12200</v>
      </c>
      <c r="L193" s="48">
        <f t="shared" si="153"/>
        <v>12200</v>
      </c>
      <c r="M193" s="48">
        <f t="shared" si="153"/>
        <v>12200</v>
      </c>
      <c r="N193" s="48">
        <f t="shared" si="153"/>
        <v>12200</v>
      </c>
      <c r="O193" s="48">
        <f t="shared" si="153"/>
        <v>12200</v>
      </c>
      <c r="P193" s="48">
        <f t="shared" si="153"/>
        <v>12200</v>
      </c>
      <c r="Q193" s="48">
        <f t="shared" si="153"/>
        <v>12200</v>
      </c>
      <c r="R193" s="48">
        <f t="shared" si="153"/>
        <v>12200</v>
      </c>
      <c r="S193" s="48">
        <f t="shared" si="153"/>
        <v>12200</v>
      </c>
      <c r="T193" s="48">
        <f t="shared" si="153"/>
        <v>12200</v>
      </c>
      <c r="U193" s="48">
        <f t="shared" si="153"/>
        <v>12200</v>
      </c>
      <c r="V193" s="48">
        <f t="shared" si="153"/>
        <v>12200</v>
      </c>
      <c r="W193" s="48">
        <f t="shared" si="153"/>
        <v>12200</v>
      </c>
      <c r="X193" s="48">
        <f t="shared" si="153"/>
        <v>12200</v>
      </c>
      <c r="Y193" s="48">
        <f t="shared" si="153"/>
        <v>12200</v>
      </c>
      <c r="Z193" s="48">
        <f t="shared" si="153"/>
        <v>12200</v>
      </c>
      <c r="AA193" s="48">
        <f t="shared" si="153"/>
        <v>12200</v>
      </c>
      <c r="AB193" s="48">
        <f t="shared" si="153"/>
        <v>12200</v>
      </c>
      <c r="AC193" s="48">
        <f t="shared" si="153"/>
        <v>12200</v>
      </c>
      <c r="AD193" s="48">
        <f t="shared" si="153"/>
        <v>12200</v>
      </c>
      <c r="AE193" s="48">
        <f t="shared" si="153"/>
        <v>12200</v>
      </c>
      <c r="AF193" s="48">
        <f t="shared" si="153"/>
        <v>12200</v>
      </c>
      <c r="AG193" s="48">
        <f t="shared" si="153"/>
        <v>12200</v>
      </c>
      <c r="AH193" s="48">
        <f t="shared" si="153"/>
        <v>12200</v>
      </c>
      <c r="AI193" s="48">
        <f t="shared" si="153"/>
        <v>12200</v>
      </c>
      <c r="AJ193" s="48">
        <f t="shared" si="153"/>
        <v>12200</v>
      </c>
      <c r="AK193" s="48">
        <f t="shared" si="153"/>
        <v>12200</v>
      </c>
      <c r="AL193" s="48">
        <f t="shared" si="153"/>
        <v>12200</v>
      </c>
      <c r="AM193" s="48">
        <f t="shared" si="153"/>
        <v>12200</v>
      </c>
      <c r="AN193" s="48">
        <f t="shared" si="153"/>
        <v>12200</v>
      </c>
      <c r="AO193" s="48">
        <f t="shared" si="153"/>
        <v>12200</v>
      </c>
      <c r="AP193" s="48">
        <f t="shared" si="153"/>
        <v>12200</v>
      </c>
      <c r="AQ193" s="48">
        <f t="shared" si="153"/>
        <v>12200</v>
      </c>
      <c r="AR193" s="48">
        <f t="shared" si="153"/>
        <v>12200</v>
      </c>
      <c r="AS193" s="48">
        <f t="shared" si="153"/>
        <v>12200</v>
      </c>
      <c r="AT193" s="48">
        <f t="shared" si="153"/>
        <v>12200</v>
      </c>
      <c r="AU193" s="48">
        <f t="shared" si="153"/>
        <v>12200</v>
      </c>
      <c r="AV193" s="48">
        <f t="shared" si="153"/>
        <v>12200</v>
      </c>
      <c r="AW193" s="48">
        <f t="shared" si="153"/>
        <v>12200</v>
      </c>
      <c r="AX193" s="48">
        <f t="shared" si="153"/>
        <v>12200</v>
      </c>
    </row>
    <row r="194" spans="1:50" x14ac:dyDescent="0.25">
      <c r="A194" t="str">
        <f t="shared" si="134"/>
        <v>Prodotto 11</v>
      </c>
      <c r="C194" s="48">
        <f t="shared" si="135"/>
        <v>12200</v>
      </c>
      <c r="D194" s="48">
        <f t="shared" si="135"/>
        <v>12200</v>
      </c>
      <c r="E194" s="48">
        <f t="shared" ref="E194:I194" si="154">+E102+E148-E171</f>
        <v>12200</v>
      </c>
      <c r="F194" s="48">
        <f t="shared" si="154"/>
        <v>61000</v>
      </c>
      <c r="G194" s="48">
        <f t="shared" si="154"/>
        <v>12200</v>
      </c>
      <c r="H194" s="48">
        <f t="shared" si="154"/>
        <v>12200</v>
      </c>
      <c r="I194" s="48">
        <f t="shared" si="154"/>
        <v>12200</v>
      </c>
      <c r="J194" s="48">
        <f t="shared" ref="J194:AX194" si="155">+J102+J148-J171</f>
        <v>12200</v>
      </c>
      <c r="K194" s="48">
        <f t="shared" si="155"/>
        <v>12200</v>
      </c>
      <c r="L194" s="48">
        <f t="shared" si="155"/>
        <v>12200</v>
      </c>
      <c r="M194" s="48">
        <f t="shared" si="155"/>
        <v>12200</v>
      </c>
      <c r="N194" s="48">
        <f t="shared" si="155"/>
        <v>12200</v>
      </c>
      <c r="O194" s="48">
        <f t="shared" si="155"/>
        <v>12200</v>
      </c>
      <c r="P194" s="48">
        <f t="shared" si="155"/>
        <v>12200</v>
      </c>
      <c r="Q194" s="48">
        <f t="shared" si="155"/>
        <v>12200</v>
      </c>
      <c r="R194" s="48">
        <f t="shared" si="155"/>
        <v>12200</v>
      </c>
      <c r="S194" s="48">
        <f t="shared" si="155"/>
        <v>12200</v>
      </c>
      <c r="T194" s="48">
        <f t="shared" si="155"/>
        <v>12200</v>
      </c>
      <c r="U194" s="48">
        <f t="shared" si="155"/>
        <v>12200</v>
      </c>
      <c r="V194" s="48">
        <f t="shared" si="155"/>
        <v>12200</v>
      </c>
      <c r="W194" s="48">
        <f t="shared" si="155"/>
        <v>12200</v>
      </c>
      <c r="X194" s="48">
        <f t="shared" si="155"/>
        <v>12200</v>
      </c>
      <c r="Y194" s="48">
        <f t="shared" si="155"/>
        <v>12200</v>
      </c>
      <c r="Z194" s="48">
        <f t="shared" si="155"/>
        <v>12200</v>
      </c>
      <c r="AA194" s="48">
        <f t="shared" si="155"/>
        <v>12200</v>
      </c>
      <c r="AB194" s="48">
        <f t="shared" si="155"/>
        <v>12200</v>
      </c>
      <c r="AC194" s="48">
        <f t="shared" si="155"/>
        <v>12200</v>
      </c>
      <c r="AD194" s="48">
        <f t="shared" si="155"/>
        <v>12200</v>
      </c>
      <c r="AE194" s="48">
        <f t="shared" si="155"/>
        <v>12200</v>
      </c>
      <c r="AF194" s="48">
        <f t="shared" si="155"/>
        <v>12200</v>
      </c>
      <c r="AG194" s="48">
        <f t="shared" si="155"/>
        <v>12200</v>
      </c>
      <c r="AH194" s="48">
        <f t="shared" si="155"/>
        <v>12200</v>
      </c>
      <c r="AI194" s="48">
        <f t="shared" si="155"/>
        <v>12200</v>
      </c>
      <c r="AJ194" s="48">
        <f t="shared" si="155"/>
        <v>12200</v>
      </c>
      <c r="AK194" s="48">
        <f t="shared" si="155"/>
        <v>12200</v>
      </c>
      <c r="AL194" s="48">
        <f t="shared" si="155"/>
        <v>12200</v>
      </c>
      <c r="AM194" s="48">
        <f t="shared" si="155"/>
        <v>12200</v>
      </c>
      <c r="AN194" s="48">
        <f t="shared" si="155"/>
        <v>12200</v>
      </c>
      <c r="AO194" s="48">
        <f t="shared" si="155"/>
        <v>12200</v>
      </c>
      <c r="AP194" s="48">
        <f t="shared" si="155"/>
        <v>12200</v>
      </c>
      <c r="AQ194" s="48">
        <f t="shared" si="155"/>
        <v>12200</v>
      </c>
      <c r="AR194" s="48">
        <f t="shared" si="155"/>
        <v>12200</v>
      </c>
      <c r="AS194" s="48">
        <f t="shared" si="155"/>
        <v>12200</v>
      </c>
      <c r="AT194" s="48">
        <f t="shared" si="155"/>
        <v>12200</v>
      </c>
      <c r="AU194" s="48">
        <f t="shared" si="155"/>
        <v>12200</v>
      </c>
      <c r="AV194" s="48">
        <f t="shared" si="155"/>
        <v>12200</v>
      </c>
      <c r="AW194" s="48">
        <f t="shared" si="155"/>
        <v>12200</v>
      </c>
      <c r="AX194" s="48">
        <f t="shared" si="155"/>
        <v>12200</v>
      </c>
    </row>
    <row r="195" spans="1:50" x14ac:dyDescent="0.25">
      <c r="A195" t="str">
        <f t="shared" si="134"/>
        <v>Prodotto 12</v>
      </c>
      <c r="C195" s="48">
        <f t="shared" si="135"/>
        <v>0</v>
      </c>
      <c r="D195" s="48">
        <f t="shared" si="135"/>
        <v>12200</v>
      </c>
      <c r="E195" s="48">
        <f t="shared" ref="E195:I195" si="156">+E103+E149-E172</f>
        <v>12200</v>
      </c>
      <c r="F195" s="48">
        <f t="shared" si="156"/>
        <v>12200</v>
      </c>
      <c r="G195" s="48">
        <f t="shared" si="156"/>
        <v>12200</v>
      </c>
      <c r="H195" s="48">
        <f t="shared" si="156"/>
        <v>12200</v>
      </c>
      <c r="I195" s="48">
        <f t="shared" si="156"/>
        <v>12200</v>
      </c>
      <c r="J195" s="48">
        <f t="shared" ref="J195:AX195" si="157">+J103+J149-J172</f>
        <v>12200</v>
      </c>
      <c r="K195" s="48">
        <f t="shared" si="157"/>
        <v>12200</v>
      </c>
      <c r="L195" s="48">
        <f t="shared" si="157"/>
        <v>12200</v>
      </c>
      <c r="M195" s="48">
        <f t="shared" si="157"/>
        <v>12200</v>
      </c>
      <c r="N195" s="48">
        <f t="shared" si="157"/>
        <v>12200</v>
      </c>
      <c r="O195" s="48">
        <f t="shared" si="157"/>
        <v>12200</v>
      </c>
      <c r="P195" s="48">
        <f t="shared" si="157"/>
        <v>12200</v>
      </c>
      <c r="Q195" s="48">
        <f t="shared" si="157"/>
        <v>12200</v>
      </c>
      <c r="R195" s="48">
        <f t="shared" si="157"/>
        <v>12200</v>
      </c>
      <c r="S195" s="48">
        <f t="shared" si="157"/>
        <v>12200</v>
      </c>
      <c r="T195" s="48">
        <f t="shared" si="157"/>
        <v>12200</v>
      </c>
      <c r="U195" s="48">
        <f t="shared" si="157"/>
        <v>12200</v>
      </c>
      <c r="V195" s="48">
        <f t="shared" si="157"/>
        <v>12200</v>
      </c>
      <c r="W195" s="48">
        <f t="shared" si="157"/>
        <v>12200</v>
      </c>
      <c r="X195" s="48">
        <f t="shared" si="157"/>
        <v>12200</v>
      </c>
      <c r="Y195" s="48">
        <f t="shared" si="157"/>
        <v>12200</v>
      </c>
      <c r="Z195" s="48">
        <f t="shared" si="157"/>
        <v>12200</v>
      </c>
      <c r="AA195" s="48">
        <f t="shared" si="157"/>
        <v>12200</v>
      </c>
      <c r="AB195" s="48">
        <f t="shared" si="157"/>
        <v>12200</v>
      </c>
      <c r="AC195" s="48">
        <f t="shared" si="157"/>
        <v>12200</v>
      </c>
      <c r="AD195" s="48">
        <f t="shared" si="157"/>
        <v>12200</v>
      </c>
      <c r="AE195" s="48">
        <f t="shared" si="157"/>
        <v>12200</v>
      </c>
      <c r="AF195" s="48">
        <f t="shared" si="157"/>
        <v>12200</v>
      </c>
      <c r="AG195" s="48">
        <f t="shared" si="157"/>
        <v>12200</v>
      </c>
      <c r="AH195" s="48">
        <f t="shared" si="157"/>
        <v>12200</v>
      </c>
      <c r="AI195" s="48">
        <f t="shared" si="157"/>
        <v>12200</v>
      </c>
      <c r="AJ195" s="48">
        <f t="shared" si="157"/>
        <v>12200</v>
      </c>
      <c r="AK195" s="48">
        <f t="shared" si="157"/>
        <v>12200</v>
      </c>
      <c r="AL195" s="48">
        <f t="shared" si="157"/>
        <v>12200</v>
      </c>
      <c r="AM195" s="48">
        <f t="shared" si="157"/>
        <v>12200</v>
      </c>
      <c r="AN195" s="48">
        <f t="shared" si="157"/>
        <v>12200</v>
      </c>
      <c r="AO195" s="48">
        <f t="shared" si="157"/>
        <v>12200</v>
      </c>
      <c r="AP195" s="48">
        <f t="shared" si="157"/>
        <v>12200</v>
      </c>
      <c r="AQ195" s="48">
        <f t="shared" si="157"/>
        <v>12200</v>
      </c>
      <c r="AR195" s="48">
        <f t="shared" si="157"/>
        <v>12200</v>
      </c>
      <c r="AS195" s="48">
        <f t="shared" si="157"/>
        <v>12200</v>
      </c>
      <c r="AT195" s="48">
        <f t="shared" si="157"/>
        <v>12200</v>
      </c>
      <c r="AU195" s="48">
        <f t="shared" si="157"/>
        <v>12200</v>
      </c>
      <c r="AV195" s="48">
        <f t="shared" si="157"/>
        <v>12200</v>
      </c>
      <c r="AW195" s="48">
        <f t="shared" si="157"/>
        <v>12200</v>
      </c>
      <c r="AX195" s="48">
        <f t="shared" si="157"/>
        <v>12200</v>
      </c>
    </row>
    <row r="196" spans="1:50" x14ac:dyDescent="0.25">
      <c r="A196" t="str">
        <f t="shared" si="134"/>
        <v>Prodotto 13</v>
      </c>
      <c r="C196" s="48">
        <f t="shared" si="135"/>
        <v>0</v>
      </c>
      <c r="D196" s="48">
        <f t="shared" si="135"/>
        <v>12200</v>
      </c>
      <c r="E196" s="48">
        <f t="shared" ref="E196:I196" si="158">+E104+E150-E173</f>
        <v>12200</v>
      </c>
      <c r="F196" s="48">
        <f t="shared" si="158"/>
        <v>12200</v>
      </c>
      <c r="G196" s="48">
        <f t="shared" si="158"/>
        <v>12200</v>
      </c>
      <c r="H196" s="48">
        <f t="shared" si="158"/>
        <v>12200</v>
      </c>
      <c r="I196" s="48">
        <f t="shared" si="158"/>
        <v>12200</v>
      </c>
      <c r="J196" s="48">
        <f t="shared" ref="J196:AX196" si="159">+J104+J150-J173</f>
        <v>12200</v>
      </c>
      <c r="K196" s="48">
        <f t="shared" si="159"/>
        <v>12200</v>
      </c>
      <c r="L196" s="48">
        <f t="shared" si="159"/>
        <v>12200</v>
      </c>
      <c r="M196" s="48">
        <f t="shared" si="159"/>
        <v>12200</v>
      </c>
      <c r="N196" s="48">
        <f t="shared" si="159"/>
        <v>12200</v>
      </c>
      <c r="O196" s="48">
        <f t="shared" si="159"/>
        <v>12200</v>
      </c>
      <c r="P196" s="48">
        <f t="shared" si="159"/>
        <v>12200</v>
      </c>
      <c r="Q196" s="48">
        <f t="shared" si="159"/>
        <v>12200</v>
      </c>
      <c r="R196" s="48">
        <f t="shared" si="159"/>
        <v>12200</v>
      </c>
      <c r="S196" s="48">
        <f t="shared" si="159"/>
        <v>12200</v>
      </c>
      <c r="T196" s="48">
        <f t="shared" si="159"/>
        <v>12200</v>
      </c>
      <c r="U196" s="48">
        <f t="shared" si="159"/>
        <v>12200</v>
      </c>
      <c r="V196" s="48">
        <f t="shared" si="159"/>
        <v>12200</v>
      </c>
      <c r="W196" s="48">
        <f t="shared" si="159"/>
        <v>12200</v>
      </c>
      <c r="X196" s="48">
        <f t="shared" si="159"/>
        <v>12200</v>
      </c>
      <c r="Y196" s="48">
        <f t="shared" si="159"/>
        <v>12200</v>
      </c>
      <c r="Z196" s="48">
        <f t="shared" si="159"/>
        <v>12200</v>
      </c>
      <c r="AA196" s="48">
        <f t="shared" si="159"/>
        <v>12200</v>
      </c>
      <c r="AB196" s="48">
        <f t="shared" si="159"/>
        <v>12200</v>
      </c>
      <c r="AC196" s="48">
        <f t="shared" si="159"/>
        <v>12200</v>
      </c>
      <c r="AD196" s="48">
        <f t="shared" si="159"/>
        <v>12200</v>
      </c>
      <c r="AE196" s="48">
        <f t="shared" si="159"/>
        <v>12200</v>
      </c>
      <c r="AF196" s="48">
        <f t="shared" si="159"/>
        <v>12200</v>
      </c>
      <c r="AG196" s="48">
        <f t="shared" si="159"/>
        <v>12200</v>
      </c>
      <c r="AH196" s="48">
        <f t="shared" si="159"/>
        <v>12200</v>
      </c>
      <c r="AI196" s="48">
        <f t="shared" si="159"/>
        <v>12200</v>
      </c>
      <c r="AJ196" s="48">
        <f t="shared" si="159"/>
        <v>12200</v>
      </c>
      <c r="AK196" s="48">
        <f t="shared" si="159"/>
        <v>12200</v>
      </c>
      <c r="AL196" s="48">
        <f t="shared" si="159"/>
        <v>12200</v>
      </c>
      <c r="AM196" s="48">
        <f t="shared" si="159"/>
        <v>12200</v>
      </c>
      <c r="AN196" s="48">
        <f t="shared" si="159"/>
        <v>12200</v>
      </c>
      <c r="AO196" s="48">
        <f t="shared" si="159"/>
        <v>12200</v>
      </c>
      <c r="AP196" s="48">
        <f t="shared" si="159"/>
        <v>12200</v>
      </c>
      <c r="AQ196" s="48">
        <f t="shared" si="159"/>
        <v>12200</v>
      </c>
      <c r="AR196" s="48">
        <f t="shared" si="159"/>
        <v>12200</v>
      </c>
      <c r="AS196" s="48">
        <f t="shared" si="159"/>
        <v>12200</v>
      </c>
      <c r="AT196" s="48">
        <f t="shared" si="159"/>
        <v>12200</v>
      </c>
      <c r="AU196" s="48">
        <f t="shared" si="159"/>
        <v>12200</v>
      </c>
      <c r="AV196" s="48">
        <f t="shared" si="159"/>
        <v>12200</v>
      </c>
      <c r="AW196" s="48">
        <f t="shared" si="159"/>
        <v>12200</v>
      </c>
      <c r="AX196" s="48">
        <f t="shared" si="159"/>
        <v>12200</v>
      </c>
    </row>
    <row r="197" spans="1:50" x14ac:dyDescent="0.25">
      <c r="A197" t="str">
        <f t="shared" si="134"/>
        <v>Prodotto 14</v>
      </c>
      <c r="C197" s="48">
        <f t="shared" si="135"/>
        <v>0</v>
      </c>
      <c r="D197" s="48">
        <f t="shared" si="135"/>
        <v>12200</v>
      </c>
      <c r="E197" s="48">
        <f t="shared" ref="E197:I197" si="160">+E105+E151-E174</f>
        <v>12200</v>
      </c>
      <c r="F197" s="48">
        <f t="shared" si="160"/>
        <v>12200</v>
      </c>
      <c r="G197" s="48">
        <f t="shared" si="160"/>
        <v>12200</v>
      </c>
      <c r="H197" s="48">
        <f t="shared" si="160"/>
        <v>12200</v>
      </c>
      <c r="I197" s="48">
        <f t="shared" si="160"/>
        <v>12200</v>
      </c>
      <c r="J197" s="48">
        <f t="shared" ref="J197:AX197" si="161">+J105+J151-J174</f>
        <v>12200</v>
      </c>
      <c r="K197" s="48">
        <f t="shared" si="161"/>
        <v>12200</v>
      </c>
      <c r="L197" s="48">
        <f t="shared" si="161"/>
        <v>12200</v>
      </c>
      <c r="M197" s="48">
        <f t="shared" si="161"/>
        <v>12200</v>
      </c>
      <c r="N197" s="48">
        <f t="shared" si="161"/>
        <v>12200</v>
      </c>
      <c r="O197" s="48">
        <f t="shared" si="161"/>
        <v>12200</v>
      </c>
      <c r="P197" s="48">
        <f t="shared" si="161"/>
        <v>12200</v>
      </c>
      <c r="Q197" s="48">
        <f t="shared" si="161"/>
        <v>12200</v>
      </c>
      <c r="R197" s="48">
        <f t="shared" si="161"/>
        <v>12200</v>
      </c>
      <c r="S197" s="48">
        <f t="shared" si="161"/>
        <v>12200</v>
      </c>
      <c r="T197" s="48">
        <f t="shared" si="161"/>
        <v>12200</v>
      </c>
      <c r="U197" s="48">
        <f t="shared" si="161"/>
        <v>12200</v>
      </c>
      <c r="V197" s="48">
        <f t="shared" si="161"/>
        <v>12200</v>
      </c>
      <c r="W197" s="48">
        <f t="shared" si="161"/>
        <v>12200</v>
      </c>
      <c r="X197" s="48">
        <f t="shared" si="161"/>
        <v>12200</v>
      </c>
      <c r="Y197" s="48">
        <f t="shared" si="161"/>
        <v>12200</v>
      </c>
      <c r="Z197" s="48">
        <f t="shared" si="161"/>
        <v>12200</v>
      </c>
      <c r="AA197" s="48">
        <f t="shared" si="161"/>
        <v>12200</v>
      </c>
      <c r="AB197" s="48">
        <f t="shared" si="161"/>
        <v>12200</v>
      </c>
      <c r="AC197" s="48">
        <f t="shared" si="161"/>
        <v>12200</v>
      </c>
      <c r="AD197" s="48">
        <f t="shared" si="161"/>
        <v>12200</v>
      </c>
      <c r="AE197" s="48">
        <f t="shared" si="161"/>
        <v>12200</v>
      </c>
      <c r="AF197" s="48">
        <f t="shared" si="161"/>
        <v>12200</v>
      </c>
      <c r="AG197" s="48">
        <f t="shared" si="161"/>
        <v>12200</v>
      </c>
      <c r="AH197" s="48">
        <f t="shared" si="161"/>
        <v>12200</v>
      </c>
      <c r="AI197" s="48">
        <f t="shared" si="161"/>
        <v>12200</v>
      </c>
      <c r="AJ197" s="48">
        <f t="shared" si="161"/>
        <v>12200</v>
      </c>
      <c r="AK197" s="48">
        <f t="shared" si="161"/>
        <v>12200</v>
      </c>
      <c r="AL197" s="48">
        <f t="shared" si="161"/>
        <v>12200</v>
      </c>
      <c r="AM197" s="48">
        <f t="shared" si="161"/>
        <v>12200</v>
      </c>
      <c r="AN197" s="48">
        <f t="shared" si="161"/>
        <v>12200</v>
      </c>
      <c r="AO197" s="48">
        <f t="shared" si="161"/>
        <v>12200</v>
      </c>
      <c r="AP197" s="48">
        <f t="shared" si="161"/>
        <v>12200</v>
      </c>
      <c r="AQ197" s="48">
        <f t="shared" si="161"/>
        <v>12200</v>
      </c>
      <c r="AR197" s="48">
        <f t="shared" si="161"/>
        <v>12200</v>
      </c>
      <c r="AS197" s="48">
        <f t="shared" si="161"/>
        <v>12200</v>
      </c>
      <c r="AT197" s="48">
        <f t="shared" si="161"/>
        <v>12200</v>
      </c>
      <c r="AU197" s="48">
        <f t="shared" si="161"/>
        <v>12200</v>
      </c>
      <c r="AV197" s="48">
        <f t="shared" si="161"/>
        <v>12200</v>
      </c>
      <c r="AW197" s="48">
        <f t="shared" si="161"/>
        <v>12200</v>
      </c>
      <c r="AX197" s="48">
        <f t="shared" si="161"/>
        <v>12200</v>
      </c>
    </row>
    <row r="198" spans="1:50" x14ac:dyDescent="0.25">
      <c r="A198" t="str">
        <f t="shared" si="134"/>
        <v>Prodotto 15</v>
      </c>
      <c r="C198" s="48">
        <f t="shared" si="135"/>
        <v>0</v>
      </c>
      <c r="D198" s="48">
        <f t="shared" si="135"/>
        <v>12200</v>
      </c>
      <c r="E198" s="48">
        <f t="shared" ref="E198:I198" si="162">+E106+E152-E175</f>
        <v>12200</v>
      </c>
      <c r="F198" s="48">
        <f t="shared" si="162"/>
        <v>12200</v>
      </c>
      <c r="G198" s="48">
        <f t="shared" si="162"/>
        <v>12200</v>
      </c>
      <c r="H198" s="48">
        <f t="shared" si="162"/>
        <v>12200</v>
      </c>
      <c r="I198" s="48">
        <f t="shared" si="162"/>
        <v>12200</v>
      </c>
      <c r="J198" s="48">
        <f t="shared" ref="J198:AX198" si="163">+J106+J152-J175</f>
        <v>12200</v>
      </c>
      <c r="K198" s="48">
        <f t="shared" si="163"/>
        <v>12200</v>
      </c>
      <c r="L198" s="48">
        <f t="shared" si="163"/>
        <v>12200</v>
      </c>
      <c r="M198" s="48">
        <f t="shared" si="163"/>
        <v>12200</v>
      </c>
      <c r="N198" s="48">
        <f t="shared" si="163"/>
        <v>12200</v>
      </c>
      <c r="O198" s="48">
        <f t="shared" si="163"/>
        <v>12200</v>
      </c>
      <c r="P198" s="48">
        <f t="shared" si="163"/>
        <v>12200</v>
      </c>
      <c r="Q198" s="48">
        <f t="shared" si="163"/>
        <v>12200</v>
      </c>
      <c r="R198" s="48">
        <f t="shared" si="163"/>
        <v>12200</v>
      </c>
      <c r="S198" s="48">
        <f t="shared" si="163"/>
        <v>12200</v>
      </c>
      <c r="T198" s="48">
        <f t="shared" si="163"/>
        <v>12200</v>
      </c>
      <c r="U198" s="48">
        <f t="shared" si="163"/>
        <v>12200</v>
      </c>
      <c r="V198" s="48">
        <f t="shared" si="163"/>
        <v>12200</v>
      </c>
      <c r="W198" s="48">
        <f t="shared" si="163"/>
        <v>12200</v>
      </c>
      <c r="X198" s="48">
        <f t="shared" si="163"/>
        <v>12200</v>
      </c>
      <c r="Y198" s="48">
        <f t="shared" si="163"/>
        <v>12200</v>
      </c>
      <c r="Z198" s="48">
        <f t="shared" si="163"/>
        <v>12200</v>
      </c>
      <c r="AA198" s="48">
        <f t="shared" si="163"/>
        <v>12200</v>
      </c>
      <c r="AB198" s="48">
        <f t="shared" si="163"/>
        <v>12200</v>
      </c>
      <c r="AC198" s="48">
        <f t="shared" si="163"/>
        <v>12200</v>
      </c>
      <c r="AD198" s="48">
        <f t="shared" si="163"/>
        <v>12200</v>
      </c>
      <c r="AE198" s="48">
        <f t="shared" si="163"/>
        <v>12200</v>
      </c>
      <c r="AF198" s="48">
        <f t="shared" si="163"/>
        <v>12200</v>
      </c>
      <c r="AG198" s="48">
        <f t="shared" si="163"/>
        <v>12200</v>
      </c>
      <c r="AH198" s="48">
        <f t="shared" si="163"/>
        <v>12200</v>
      </c>
      <c r="AI198" s="48">
        <f t="shared" si="163"/>
        <v>12200</v>
      </c>
      <c r="AJ198" s="48">
        <f t="shared" si="163"/>
        <v>12200</v>
      </c>
      <c r="AK198" s="48">
        <f t="shared" si="163"/>
        <v>12200</v>
      </c>
      <c r="AL198" s="48">
        <f t="shared" si="163"/>
        <v>12200</v>
      </c>
      <c r="AM198" s="48">
        <f t="shared" si="163"/>
        <v>12200</v>
      </c>
      <c r="AN198" s="48">
        <f t="shared" si="163"/>
        <v>12200</v>
      </c>
      <c r="AO198" s="48">
        <f t="shared" si="163"/>
        <v>12200</v>
      </c>
      <c r="AP198" s="48">
        <f t="shared" si="163"/>
        <v>12200</v>
      </c>
      <c r="AQ198" s="48">
        <f t="shared" si="163"/>
        <v>12200</v>
      </c>
      <c r="AR198" s="48">
        <f t="shared" si="163"/>
        <v>12200</v>
      </c>
      <c r="AS198" s="48">
        <f t="shared" si="163"/>
        <v>12200</v>
      </c>
      <c r="AT198" s="48">
        <f t="shared" si="163"/>
        <v>12200</v>
      </c>
      <c r="AU198" s="48">
        <f t="shared" si="163"/>
        <v>12200</v>
      </c>
      <c r="AV198" s="48">
        <f t="shared" si="163"/>
        <v>12200</v>
      </c>
      <c r="AW198" s="48">
        <f t="shared" si="163"/>
        <v>12200</v>
      </c>
      <c r="AX198" s="48">
        <f t="shared" si="163"/>
        <v>12200</v>
      </c>
    </row>
    <row r="199" spans="1:50" x14ac:dyDescent="0.25">
      <c r="A199" t="str">
        <f t="shared" si="134"/>
        <v>Prodotto 16</v>
      </c>
      <c r="C199" s="48">
        <f t="shared" si="135"/>
        <v>0</v>
      </c>
      <c r="D199" s="48">
        <f t="shared" si="135"/>
        <v>12200</v>
      </c>
      <c r="E199" s="48">
        <f t="shared" ref="E199:I199" si="164">+E107+E153-E176</f>
        <v>12200</v>
      </c>
      <c r="F199" s="48">
        <f t="shared" si="164"/>
        <v>12200</v>
      </c>
      <c r="G199" s="48">
        <f t="shared" si="164"/>
        <v>12200</v>
      </c>
      <c r="H199" s="48">
        <f t="shared" si="164"/>
        <v>12200</v>
      </c>
      <c r="I199" s="48">
        <f t="shared" si="164"/>
        <v>12200</v>
      </c>
      <c r="J199" s="48">
        <f t="shared" ref="J199:AX199" si="165">+J107+J153-J176</f>
        <v>12200</v>
      </c>
      <c r="K199" s="48">
        <f t="shared" si="165"/>
        <v>12200</v>
      </c>
      <c r="L199" s="48">
        <f t="shared" si="165"/>
        <v>12200</v>
      </c>
      <c r="M199" s="48">
        <f t="shared" si="165"/>
        <v>12200</v>
      </c>
      <c r="N199" s="48">
        <f t="shared" si="165"/>
        <v>12200</v>
      </c>
      <c r="O199" s="48">
        <f t="shared" si="165"/>
        <v>12200</v>
      </c>
      <c r="P199" s="48">
        <f t="shared" si="165"/>
        <v>12200</v>
      </c>
      <c r="Q199" s="48">
        <f t="shared" si="165"/>
        <v>12200</v>
      </c>
      <c r="R199" s="48">
        <f t="shared" si="165"/>
        <v>12200</v>
      </c>
      <c r="S199" s="48">
        <f t="shared" si="165"/>
        <v>12200</v>
      </c>
      <c r="T199" s="48">
        <f t="shared" si="165"/>
        <v>12200</v>
      </c>
      <c r="U199" s="48">
        <f t="shared" si="165"/>
        <v>12200</v>
      </c>
      <c r="V199" s="48">
        <f t="shared" si="165"/>
        <v>12200</v>
      </c>
      <c r="W199" s="48">
        <f t="shared" si="165"/>
        <v>12200</v>
      </c>
      <c r="X199" s="48">
        <f t="shared" si="165"/>
        <v>12200</v>
      </c>
      <c r="Y199" s="48">
        <f t="shared" si="165"/>
        <v>12200</v>
      </c>
      <c r="Z199" s="48">
        <f t="shared" si="165"/>
        <v>12200</v>
      </c>
      <c r="AA199" s="48">
        <f t="shared" si="165"/>
        <v>12200</v>
      </c>
      <c r="AB199" s="48">
        <f t="shared" si="165"/>
        <v>12200</v>
      </c>
      <c r="AC199" s="48">
        <f t="shared" si="165"/>
        <v>12200</v>
      </c>
      <c r="AD199" s="48">
        <f t="shared" si="165"/>
        <v>12200</v>
      </c>
      <c r="AE199" s="48">
        <f t="shared" si="165"/>
        <v>12200</v>
      </c>
      <c r="AF199" s="48">
        <f t="shared" si="165"/>
        <v>12200</v>
      </c>
      <c r="AG199" s="48">
        <f t="shared" si="165"/>
        <v>12200</v>
      </c>
      <c r="AH199" s="48">
        <f t="shared" si="165"/>
        <v>12200</v>
      </c>
      <c r="AI199" s="48">
        <f t="shared" si="165"/>
        <v>12200</v>
      </c>
      <c r="AJ199" s="48">
        <f t="shared" si="165"/>
        <v>12200</v>
      </c>
      <c r="AK199" s="48">
        <f t="shared" si="165"/>
        <v>12200</v>
      </c>
      <c r="AL199" s="48">
        <f t="shared" si="165"/>
        <v>12200</v>
      </c>
      <c r="AM199" s="48">
        <f t="shared" si="165"/>
        <v>12200</v>
      </c>
      <c r="AN199" s="48">
        <f t="shared" si="165"/>
        <v>12200</v>
      </c>
      <c r="AO199" s="48">
        <f t="shared" si="165"/>
        <v>12200</v>
      </c>
      <c r="AP199" s="48">
        <f t="shared" si="165"/>
        <v>12200</v>
      </c>
      <c r="AQ199" s="48">
        <f t="shared" si="165"/>
        <v>12200</v>
      </c>
      <c r="AR199" s="48">
        <f t="shared" si="165"/>
        <v>12200</v>
      </c>
      <c r="AS199" s="48">
        <f t="shared" si="165"/>
        <v>12200</v>
      </c>
      <c r="AT199" s="48">
        <f t="shared" si="165"/>
        <v>12200</v>
      </c>
      <c r="AU199" s="48">
        <f t="shared" si="165"/>
        <v>12200</v>
      </c>
      <c r="AV199" s="48">
        <f t="shared" si="165"/>
        <v>12200</v>
      </c>
      <c r="AW199" s="48">
        <f t="shared" si="165"/>
        <v>12200</v>
      </c>
      <c r="AX199" s="48">
        <f t="shared" si="165"/>
        <v>12200</v>
      </c>
    </row>
    <row r="200" spans="1:50" x14ac:dyDescent="0.25">
      <c r="A200" t="str">
        <f t="shared" si="134"/>
        <v>Prodotto 17</v>
      </c>
      <c r="C200" s="48">
        <f t="shared" si="135"/>
        <v>0</v>
      </c>
      <c r="D200" s="48">
        <f t="shared" si="135"/>
        <v>12200</v>
      </c>
      <c r="E200" s="48">
        <f t="shared" ref="E200:I200" si="166">+E108+E154-E177</f>
        <v>12200</v>
      </c>
      <c r="F200" s="48">
        <f t="shared" si="166"/>
        <v>12200</v>
      </c>
      <c r="G200" s="48">
        <f t="shared" si="166"/>
        <v>12200</v>
      </c>
      <c r="H200" s="48">
        <f t="shared" si="166"/>
        <v>12200</v>
      </c>
      <c r="I200" s="48">
        <f t="shared" si="166"/>
        <v>12200</v>
      </c>
      <c r="J200" s="48">
        <f t="shared" ref="J200:AX200" si="167">+J108+J154-J177</f>
        <v>12200</v>
      </c>
      <c r="K200" s="48">
        <f t="shared" si="167"/>
        <v>12200</v>
      </c>
      <c r="L200" s="48">
        <f t="shared" si="167"/>
        <v>12200</v>
      </c>
      <c r="M200" s="48">
        <f t="shared" si="167"/>
        <v>12200</v>
      </c>
      <c r="N200" s="48">
        <f t="shared" si="167"/>
        <v>12200</v>
      </c>
      <c r="O200" s="48">
        <f t="shared" si="167"/>
        <v>12200</v>
      </c>
      <c r="P200" s="48">
        <f t="shared" si="167"/>
        <v>12200</v>
      </c>
      <c r="Q200" s="48">
        <f t="shared" si="167"/>
        <v>12200</v>
      </c>
      <c r="R200" s="48">
        <f t="shared" si="167"/>
        <v>12200</v>
      </c>
      <c r="S200" s="48">
        <f t="shared" si="167"/>
        <v>12200</v>
      </c>
      <c r="T200" s="48">
        <f t="shared" si="167"/>
        <v>12200</v>
      </c>
      <c r="U200" s="48">
        <f t="shared" si="167"/>
        <v>12200</v>
      </c>
      <c r="V200" s="48">
        <f t="shared" si="167"/>
        <v>12200</v>
      </c>
      <c r="W200" s="48">
        <f t="shared" si="167"/>
        <v>12200</v>
      </c>
      <c r="X200" s="48">
        <f t="shared" si="167"/>
        <v>12200</v>
      </c>
      <c r="Y200" s="48">
        <f t="shared" si="167"/>
        <v>12200</v>
      </c>
      <c r="Z200" s="48">
        <f t="shared" si="167"/>
        <v>12200</v>
      </c>
      <c r="AA200" s="48">
        <f t="shared" si="167"/>
        <v>12200</v>
      </c>
      <c r="AB200" s="48">
        <f t="shared" si="167"/>
        <v>12200</v>
      </c>
      <c r="AC200" s="48">
        <f t="shared" si="167"/>
        <v>12200</v>
      </c>
      <c r="AD200" s="48">
        <f t="shared" si="167"/>
        <v>12200</v>
      </c>
      <c r="AE200" s="48">
        <f t="shared" si="167"/>
        <v>12200</v>
      </c>
      <c r="AF200" s="48">
        <f t="shared" si="167"/>
        <v>12200</v>
      </c>
      <c r="AG200" s="48">
        <f t="shared" si="167"/>
        <v>12200</v>
      </c>
      <c r="AH200" s="48">
        <f t="shared" si="167"/>
        <v>12200</v>
      </c>
      <c r="AI200" s="48">
        <f t="shared" si="167"/>
        <v>12200</v>
      </c>
      <c r="AJ200" s="48">
        <f t="shared" si="167"/>
        <v>12200</v>
      </c>
      <c r="AK200" s="48">
        <f t="shared" si="167"/>
        <v>12200</v>
      </c>
      <c r="AL200" s="48">
        <f t="shared" si="167"/>
        <v>12200</v>
      </c>
      <c r="AM200" s="48">
        <f t="shared" si="167"/>
        <v>12200</v>
      </c>
      <c r="AN200" s="48">
        <f t="shared" si="167"/>
        <v>12200</v>
      </c>
      <c r="AO200" s="48">
        <f t="shared" si="167"/>
        <v>12200</v>
      </c>
      <c r="AP200" s="48">
        <f t="shared" si="167"/>
        <v>12200</v>
      </c>
      <c r="AQ200" s="48">
        <f t="shared" si="167"/>
        <v>12200</v>
      </c>
      <c r="AR200" s="48">
        <f t="shared" si="167"/>
        <v>12200</v>
      </c>
      <c r="AS200" s="48">
        <f t="shared" si="167"/>
        <v>12200</v>
      </c>
      <c r="AT200" s="48">
        <f t="shared" si="167"/>
        <v>12200</v>
      </c>
      <c r="AU200" s="48">
        <f t="shared" si="167"/>
        <v>12200</v>
      </c>
      <c r="AV200" s="48">
        <f t="shared" si="167"/>
        <v>12200</v>
      </c>
      <c r="AW200" s="48">
        <f t="shared" si="167"/>
        <v>12200</v>
      </c>
      <c r="AX200" s="48">
        <f t="shared" si="167"/>
        <v>12200</v>
      </c>
    </row>
    <row r="201" spans="1:50" x14ac:dyDescent="0.25">
      <c r="A201" t="str">
        <f t="shared" si="134"/>
        <v>Prodotto 18</v>
      </c>
      <c r="C201" s="48">
        <f t="shared" si="135"/>
        <v>0</v>
      </c>
      <c r="D201" s="48">
        <f t="shared" si="135"/>
        <v>12200</v>
      </c>
      <c r="E201" s="48">
        <f t="shared" ref="E201:I201" si="168">+E109+E155-E178</f>
        <v>12200</v>
      </c>
      <c r="F201" s="48">
        <f t="shared" si="168"/>
        <v>12200</v>
      </c>
      <c r="G201" s="48">
        <f t="shared" si="168"/>
        <v>12200</v>
      </c>
      <c r="H201" s="48">
        <f t="shared" si="168"/>
        <v>12200</v>
      </c>
      <c r="I201" s="48">
        <f t="shared" si="168"/>
        <v>12200</v>
      </c>
      <c r="J201" s="48">
        <f t="shared" ref="J201:AX201" si="169">+J109+J155-J178</f>
        <v>12200</v>
      </c>
      <c r="K201" s="48">
        <f t="shared" si="169"/>
        <v>12200</v>
      </c>
      <c r="L201" s="48">
        <f t="shared" si="169"/>
        <v>12200</v>
      </c>
      <c r="M201" s="48">
        <f t="shared" si="169"/>
        <v>12200</v>
      </c>
      <c r="N201" s="48">
        <f t="shared" si="169"/>
        <v>12200</v>
      </c>
      <c r="O201" s="48">
        <f t="shared" si="169"/>
        <v>12200</v>
      </c>
      <c r="P201" s="48">
        <f t="shared" si="169"/>
        <v>12200</v>
      </c>
      <c r="Q201" s="48">
        <f t="shared" si="169"/>
        <v>12200</v>
      </c>
      <c r="R201" s="48">
        <f t="shared" si="169"/>
        <v>12200</v>
      </c>
      <c r="S201" s="48">
        <f t="shared" si="169"/>
        <v>12200</v>
      </c>
      <c r="T201" s="48">
        <f t="shared" si="169"/>
        <v>12200</v>
      </c>
      <c r="U201" s="48">
        <f t="shared" si="169"/>
        <v>12200</v>
      </c>
      <c r="V201" s="48">
        <f t="shared" si="169"/>
        <v>12200</v>
      </c>
      <c r="W201" s="48">
        <f t="shared" si="169"/>
        <v>12200</v>
      </c>
      <c r="X201" s="48">
        <f t="shared" si="169"/>
        <v>12200</v>
      </c>
      <c r="Y201" s="48">
        <f t="shared" si="169"/>
        <v>12200</v>
      </c>
      <c r="Z201" s="48">
        <f t="shared" si="169"/>
        <v>12200</v>
      </c>
      <c r="AA201" s="48">
        <f t="shared" si="169"/>
        <v>12200</v>
      </c>
      <c r="AB201" s="48">
        <f t="shared" si="169"/>
        <v>12200</v>
      </c>
      <c r="AC201" s="48">
        <f t="shared" si="169"/>
        <v>12200</v>
      </c>
      <c r="AD201" s="48">
        <f t="shared" si="169"/>
        <v>12200</v>
      </c>
      <c r="AE201" s="48">
        <f t="shared" si="169"/>
        <v>12200</v>
      </c>
      <c r="AF201" s="48">
        <f t="shared" si="169"/>
        <v>12200</v>
      </c>
      <c r="AG201" s="48">
        <f t="shared" si="169"/>
        <v>12200</v>
      </c>
      <c r="AH201" s="48">
        <f t="shared" si="169"/>
        <v>12200</v>
      </c>
      <c r="AI201" s="48">
        <f t="shared" si="169"/>
        <v>12200</v>
      </c>
      <c r="AJ201" s="48">
        <f t="shared" si="169"/>
        <v>12200</v>
      </c>
      <c r="AK201" s="48">
        <f t="shared" si="169"/>
        <v>12200</v>
      </c>
      <c r="AL201" s="48">
        <f t="shared" si="169"/>
        <v>12200</v>
      </c>
      <c r="AM201" s="48">
        <f t="shared" si="169"/>
        <v>12200</v>
      </c>
      <c r="AN201" s="48">
        <f t="shared" si="169"/>
        <v>12200</v>
      </c>
      <c r="AO201" s="48">
        <f t="shared" si="169"/>
        <v>12200</v>
      </c>
      <c r="AP201" s="48">
        <f t="shared" si="169"/>
        <v>12200</v>
      </c>
      <c r="AQ201" s="48">
        <f t="shared" si="169"/>
        <v>12200</v>
      </c>
      <c r="AR201" s="48">
        <f t="shared" si="169"/>
        <v>12200</v>
      </c>
      <c r="AS201" s="48">
        <f t="shared" si="169"/>
        <v>12200</v>
      </c>
      <c r="AT201" s="48">
        <f t="shared" si="169"/>
        <v>12200</v>
      </c>
      <c r="AU201" s="48">
        <f t="shared" si="169"/>
        <v>12200</v>
      </c>
      <c r="AV201" s="48">
        <f t="shared" si="169"/>
        <v>12200</v>
      </c>
      <c r="AW201" s="48">
        <f t="shared" si="169"/>
        <v>12200</v>
      </c>
      <c r="AX201" s="48">
        <f t="shared" si="169"/>
        <v>12200</v>
      </c>
    </row>
    <row r="202" spans="1:50" x14ac:dyDescent="0.25">
      <c r="A202" t="str">
        <f t="shared" si="134"/>
        <v>Prodotto 19</v>
      </c>
      <c r="C202" s="48">
        <f t="shared" si="135"/>
        <v>0</v>
      </c>
      <c r="D202" s="48">
        <f t="shared" si="135"/>
        <v>12200</v>
      </c>
      <c r="E202" s="48">
        <f t="shared" ref="E202:I202" si="170">+E110+E156-E179</f>
        <v>12200</v>
      </c>
      <c r="F202" s="48">
        <f t="shared" si="170"/>
        <v>12200</v>
      </c>
      <c r="G202" s="48">
        <f t="shared" si="170"/>
        <v>12200</v>
      </c>
      <c r="H202" s="48">
        <f t="shared" si="170"/>
        <v>12200</v>
      </c>
      <c r="I202" s="48">
        <f t="shared" si="170"/>
        <v>12200</v>
      </c>
      <c r="J202" s="48">
        <f t="shared" ref="J202:AX202" si="171">+J110+J156-J179</f>
        <v>12200</v>
      </c>
      <c r="K202" s="48">
        <f t="shared" si="171"/>
        <v>12200</v>
      </c>
      <c r="L202" s="48">
        <f t="shared" si="171"/>
        <v>12200</v>
      </c>
      <c r="M202" s="48">
        <f t="shared" si="171"/>
        <v>12200</v>
      </c>
      <c r="N202" s="48">
        <f t="shared" si="171"/>
        <v>12200</v>
      </c>
      <c r="O202" s="48">
        <f t="shared" si="171"/>
        <v>12200</v>
      </c>
      <c r="P202" s="48">
        <f t="shared" si="171"/>
        <v>12200</v>
      </c>
      <c r="Q202" s="48">
        <f t="shared" si="171"/>
        <v>12200</v>
      </c>
      <c r="R202" s="48">
        <f t="shared" si="171"/>
        <v>12200</v>
      </c>
      <c r="S202" s="48">
        <f t="shared" si="171"/>
        <v>12200</v>
      </c>
      <c r="T202" s="48">
        <f t="shared" si="171"/>
        <v>12200</v>
      </c>
      <c r="U202" s="48">
        <f t="shared" si="171"/>
        <v>12200</v>
      </c>
      <c r="V202" s="48">
        <f t="shared" si="171"/>
        <v>12200</v>
      </c>
      <c r="W202" s="48">
        <f t="shared" si="171"/>
        <v>12200</v>
      </c>
      <c r="X202" s="48">
        <f t="shared" si="171"/>
        <v>12200</v>
      </c>
      <c r="Y202" s="48">
        <f t="shared" si="171"/>
        <v>12200</v>
      </c>
      <c r="Z202" s="48">
        <f t="shared" si="171"/>
        <v>12200</v>
      </c>
      <c r="AA202" s="48">
        <f t="shared" si="171"/>
        <v>12200</v>
      </c>
      <c r="AB202" s="48">
        <f t="shared" si="171"/>
        <v>12200</v>
      </c>
      <c r="AC202" s="48">
        <f t="shared" si="171"/>
        <v>12200</v>
      </c>
      <c r="AD202" s="48">
        <f t="shared" si="171"/>
        <v>12200</v>
      </c>
      <c r="AE202" s="48">
        <f t="shared" si="171"/>
        <v>12200</v>
      </c>
      <c r="AF202" s="48">
        <f t="shared" si="171"/>
        <v>12200</v>
      </c>
      <c r="AG202" s="48">
        <f t="shared" si="171"/>
        <v>12200</v>
      </c>
      <c r="AH202" s="48">
        <f t="shared" si="171"/>
        <v>12200</v>
      </c>
      <c r="AI202" s="48">
        <f t="shared" si="171"/>
        <v>12200</v>
      </c>
      <c r="AJ202" s="48">
        <f t="shared" si="171"/>
        <v>12200</v>
      </c>
      <c r="AK202" s="48">
        <f t="shared" si="171"/>
        <v>12200</v>
      </c>
      <c r="AL202" s="48">
        <f t="shared" si="171"/>
        <v>12200</v>
      </c>
      <c r="AM202" s="48">
        <f t="shared" si="171"/>
        <v>12200</v>
      </c>
      <c r="AN202" s="48">
        <f t="shared" si="171"/>
        <v>12200</v>
      </c>
      <c r="AO202" s="48">
        <f t="shared" si="171"/>
        <v>12200</v>
      </c>
      <c r="AP202" s="48">
        <f t="shared" si="171"/>
        <v>12200</v>
      </c>
      <c r="AQ202" s="48">
        <f t="shared" si="171"/>
        <v>12200</v>
      </c>
      <c r="AR202" s="48">
        <f t="shared" si="171"/>
        <v>12200</v>
      </c>
      <c r="AS202" s="48">
        <f t="shared" si="171"/>
        <v>12200</v>
      </c>
      <c r="AT202" s="48">
        <f t="shared" si="171"/>
        <v>12200</v>
      </c>
      <c r="AU202" s="48">
        <f t="shared" si="171"/>
        <v>12200</v>
      </c>
      <c r="AV202" s="48">
        <f t="shared" si="171"/>
        <v>12200</v>
      </c>
      <c r="AW202" s="48">
        <f t="shared" si="171"/>
        <v>12200</v>
      </c>
      <c r="AX202" s="48">
        <f t="shared" si="171"/>
        <v>12200</v>
      </c>
    </row>
    <row r="203" spans="1:50" x14ac:dyDescent="0.25">
      <c r="A203" t="str">
        <f>+A180</f>
        <v>Prodotto 20</v>
      </c>
      <c r="C203" s="48">
        <f t="shared" si="135"/>
        <v>0</v>
      </c>
      <c r="D203" s="48">
        <f t="shared" si="135"/>
        <v>12200</v>
      </c>
      <c r="E203" s="48">
        <f t="shared" ref="E203:I203" si="172">+E111+E157-E180</f>
        <v>12200</v>
      </c>
      <c r="F203" s="48">
        <f t="shared" si="172"/>
        <v>12200</v>
      </c>
      <c r="G203" s="48">
        <f t="shared" si="172"/>
        <v>12200</v>
      </c>
      <c r="H203" s="48">
        <f t="shared" si="172"/>
        <v>12200</v>
      </c>
      <c r="I203" s="48">
        <f t="shared" si="172"/>
        <v>12200</v>
      </c>
      <c r="J203" s="48">
        <f t="shared" ref="J203:AX203" si="173">+J111+J157-J180</f>
        <v>12200</v>
      </c>
      <c r="K203" s="48">
        <f t="shared" si="173"/>
        <v>12200</v>
      </c>
      <c r="L203" s="48">
        <f t="shared" si="173"/>
        <v>12200</v>
      </c>
      <c r="M203" s="48">
        <f t="shared" si="173"/>
        <v>12200</v>
      </c>
      <c r="N203" s="48">
        <f t="shared" si="173"/>
        <v>12200</v>
      </c>
      <c r="O203" s="48">
        <f t="shared" si="173"/>
        <v>12200</v>
      </c>
      <c r="P203" s="48">
        <f t="shared" si="173"/>
        <v>12200</v>
      </c>
      <c r="Q203" s="48">
        <f t="shared" si="173"/>
        <v>12200</v>
      </c>
      <c r="R203" s="48">
        <f t="shared" si="173"/>
        <v>12200</v>
      </c>
      <c r="S203" s="48">
        <f t="shared" si="173"/>
        <v>12200</v>
      </c>
      <c r="T203" s="48">
        <f t="shared" si="173"/>
        <v>12200</v>
      </c>
      <c r="U203" s="48">
        <f t="shared" si="173"/>
        <v>12200</v>
      </c>
      <c r="V203" s="48">
        <f t="shared" si="173"/>
        <v>12200</v>
      </c>
      <c r="W203" s="48">
        <f t="shared" si="173"/>
        <v>12200</v>
      </c>
      <c r="X203" s="48">
        <f t="shared" si="173"/>
        <v>12200</v>
      </c>
      <c r="Y203" s="48">
        <f t="shared" si="173"/>
        <v>12200</v>
      </c>
      <c r="Z203" s="48">
        <f t="shared" si="173"/>
        <v>12200</v>
      </c>
      <c r="AA203" s="48">
        <f t="shared" si="173"/>
        <v>12200</v>
      </c>
      <c r="AB203" s="48">
        <f t="shared" si="173"/>
        <v>12200</v>
      </c>
      <c r="AC203" s="48">
        <f t="shared" si="173"/>
        <v>12200</v>
      </c>
      <c r="AD203" s="48">
        <f t="shared" si="173"/>
        <v>12200</v>
      </c>
      <c r="AE203" s="48">
        <f t="shared" si="173"/>
        <v>12200</v>
      </c>
      <c r="AF203" s="48">
        <f t="shared" si="173"/>
        <v>12200</v>
      </c>
      <c r="AG203" s="48">
        <f t="shared" si="173"/>
        <v>12200</v>
      </c>
      <c r="AH203" s="48">
        <f t="shared" si="173"/>
        <v>12200</v>
      </c>
      <c r="AI203" s="48">
        <f t="shared" si="173"/>
        <v>12200</v>
      </c>
      <c r="AJ203" s="48">
        <f t="shared" si="173"/>
        <v>12200</v>
      </c>
      <c r="AK203" s="48">
        <f t="shared" si="173"/>
        <v>12200</v>
      </c>
      <c r="AL203" s="48">
        <f t="shared" si="173"/>
        <v>12200</v>
      </c>
      <c r="AM203" s="48">
        <f t="shared" si="173"/>
        <v>12200</v>
      </c>
      <c r="AN203" s="48">
        <f t="shared" si="173"/>
        <v>12200</v>
      </c>
      <c r="AO203" s="48">
        <f t="shared" si="173"/>
        <v>12200</v>
      </c>
      <c r="AP203" s="48">
        <f t="shared" si="173"/>
        <v>12200</v>
      </c>
      <c r="AQ203" s="48">
        <f t="shared" si="173"/>
        <v>12200</v>
      </c>
      <c r="AR203" s="48">
        <f t="shared" si="173"/>
        <v>12200</v>
      </c>
      <c r="AS203" s="48">
        <f t="shared" si="173"/>
        <v>12200</v>
      </c>
      <c r="AT203" s="48">
        <f t="shared" si="173"/>
        <v>12200</v>
      </c>
      <c r="AU203" s="48">
        <f t="shared" si="173"/>
        <v>12200</v>
      </c>
      <c r="AV203" s="48">
        <f t="shared" si="173"/>
        <v>12200</v>
      </c>
      <c r="AW203" s="48">
        <f t="shared" si="173"/>
        <v>12200</v>
      </c>
      <c r="AX203" s="48">
        <f t="shared" si="173"/>
        <v>12200</v>
      </c>
    </row>
    <row r="204" spans="1:50" x14ac:dyDescent="0.25">
      <c r="A204" s="36" t="s">
        <v>217</v>
      </c>
      <c r="B204" s="36"/>
      <c r="C204" s="37">
        <f>SUM(C184:C203)</f>
        <v>122000</v>
      </c>
      <c r="D204" s="37">
        <f>SUM(D184:D203)</f>
        <v>256200</v>
      </c>
      <c r="E204" s="37">
        <f>SUM(E184:E203)</f>
        <v>244000</v>
      </c>
      <c r="F204" s="37">
        <f>SUM(F184:F203)</f>
        <v>292800</v>
      </c>
      <c r="G204" s="37">
        <f>SUM(G184:G203)</f>
        <v>244000</v>
      </c>
      <c r="H204" s="37">
        <f t="shared" ref="H204:AX204" si="174">SUM(H184:H203)</f>
        <v>244000</v>
      </c>
      <c r="I204" s="37">
        <f t="shared" si="174"/>
        <v>244000</v>
      </c>
      <c r="J204" s="37">
        <f t="shared" si="174"/>
        <v>244000</v>
      </c>
      <c r="K204" s="37">
        <f t="shared" si="174"/>
        <v>244000</v>
      </c>
      <c r="L204" s="37">
        <f t="shared" si="174"/>
        <v>244000</v>
      </c>
      <c r="M204" s="37">
        <f t="shared" si="174"/>
        <v>244000</v>
      </c>
      <c r="N204" s="37">
        <f t="shared" si="174"/>
        <v>244000</v>
      </c>
      <c r="O204" s="37">
        <f t="shared" si="174"/>
        <v>244000</v>
      </c>
      <c r="P204" s="37">
        <f t="shared" si="174"/>
        <v>244000</v>
      </c>
      <c r="Q204" s="37">
        <f t="shared" si="174"/>
        <v>244000</v>
      </c>
      <c r="R204" s="37">
        <f t="shared" si="174"/>
        <v>244000</v>
      </c>
      <c r="S204" s="37">
        <f t="shared" si="174"/>
        <v>244000</v>
      </c>
      <c r="T204" s="37">
        <f t="shared" si="174"/>
        <v>244000</v>
      </c>
      <c r="U204" s="37">
        <f t="shared" si="174"/>
        <v>244000</v>
      </c>
      <c r="V204" s="37">
        <f t="shared" si="174"/>
        <v>244000</v>
      </c>
      <c r="W204" s="37">
        <f t="shared" si="174"/>
        <v>244000</v>
      </c>
      <c r="X204" s="37">
        <f t="shared" si="174"/>
        <v>244000</v>
      </c>
      <c r="Y204" s="37">
        <f t="shared" si="174"/>
        <v>244000</v>
      </c>
      <c r="Z204" s="37">
        <f t="shared" si="174"/>
        <v>244000</v>
      </c>
      <c r="AA204" s="37">
        <f t="shared" si="174"/>
        <v>244000</v>
      </c>
      <c r="AB204" s="37">
        <f t="shared" si="174"/>
        <v>244000</v>
      </c>
      <c r="AC204" s="37">
        <f t="shared" si="174"/>
        <v>244000</v>
      </c>
      <c r="AD204" s="37">
        <f t="shared" si="174"/>
        <v>244000</v>
      </c>
      <c r="AE204" s="37">
        <f t="shared" si="174"/>
        <v>244000</v>
      </c>
      <c r="AF204" s="37">
        <f t="shared" si="174"/>
        <v>244000</v>
      </c>
      <c r="AG204" s="37">
        <f t="shared" si="174"/>
        <v>244000</v>
      </c>
      <c r="AH204" s="37">
        <f t="shared" si="174"/>
        <v>244000</v>
      </c>
      <c r="AI204" s="37">
        <f t="shared" si="174"/>
        <v>244000</v>
      </c>
      <c r="AJ204" s="37">
        <f t="shared" si="174"/>
        <v>244000</v>
      </c>
      <c r="AK204" s="37">
        <f t="shared" si="174"/>
        <v>244000</v>
      </c>
      <c r="AL204" s="37">
        <f t="shared" si="174"/>
        <v>244000</v>
      </c>
      <c r="AM204" s="37">
        <f t="shared" si="174"/>
        <v>244000</v>
      </c>
      <c r="AN204" s="37">
        <f t="shared" si="174"/>
        <v>244000</v>
      </c>
      <c r="AO204" s="37">
        <f t="shared" si="174"/>
        <v>244000</v>
      </c>
      <c r="AP204" s="37">
        <f t="shared" si="174"/>
        <v>244000</v>
      </c>
      <c r="AQ204" s="37">
        <f t="shared" si="174"/>
        <v>244000</v>
      </c>
      <c r="AR204" s="37">
        <f t="shared" si="174"/>
        <v>244000</v>
      </c>
      <c r="AS204" s="37">
        <f t="shared" si="174"/>
        <v>244000</v>
      </c>
      <c r="AT204" s="37">
        <f t="shared" si="174"/>
        <v>244000</v>
      </c>
      <c r="AU204" s="37">
        <f t="shared" si="174"/>
        <v>244000</v>
      </c>
      <c r="AV204" s="37">
        <f t="shared" si="174"/>
        <v>244000</v>
      </c>
      <c r="AW204" s="37">
        <f t="shared" si="174"/>
        <v>244000</v>
      </c>
      <c r="AX204" s="37">
        <f t="shared" si="174"/>
        <v>244000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appoggio!$B$3:$B$9</xm:f>
          </x14:formula1>
          <xm:sqref>B48:B67</xm:sqref>
        </x14:dataValidation>
        <x14:dataValidation type="list" allowBlank="1" showInputMessage="1" showErrorMessage="1">
          <x14:formula1>
            <xm:f>appoggio!$D$3:$D$6</xm:f>
          </x14:formula1>
          <xm:sqref>B161:B180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G29" sqref="G29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94"/>
  <sheetViews>
    <sheetView showGridLines="0" zoomScale="91" zoomScaleNormal="91" workbookViewId="0">
      <pane xSplit="2" ySplit="2" topLeftCell="C67" activePane="bottomRight" state="frozen"/>
      <selection pane="topRight" activeCell="C1" sqref="C1"/>
      <selection pane="bottomLeft" activeCell="A3" sqref="A3"/>
      <selection pane="bottomRight" activeCell="A94" sqref="A94"/>
    </sheetView>
  </sheetViews>
  <sheetFormatPr defaultRowHeight="15" x14ac:dyDescent="0.25"/>
  <cols>
    <col min="1" max="1" width="62" bestFit="1" customWidth="1"/>
    <col min="2" max="3" width="10.7109375" bestFit="1" customWidth="1"/>
    <col min="4" max="7" width="11.7109375" bestFit="1" customWidth="1"/>
    <col min="8" max="49" width="11.85546875" bestFit="1" customWidth="1"/>
    <col min="50" max="51" width="12.42578125" bestFit="1" customWidth="1"/>
    <col min="257" max="257" width="62" bestFit="1" customWidth="1"/>
    <col min="258" max="258" width="6.42578125" bestFit="1" customWidth="1"/>
    <col min="513" max="513" width="62" bestFit="1" customWidth="1"/>
    <col min="514" max="514" width="6.42578125" bestFit="1" customWidth="1"/>
    <col min="769" max="769" width="62" bestFit="1" customWidth="1"/>
    <col min="770" max="770" width="6.42578125" bestFit="1" customWidth="1"/>
    <col min="1025" max="1025" width="62" bestFit="1" customWidth="1"/>
    <col min="1026" max="1026" width="6.42578125" bestFit="1" customWidth="1"/>
    <col min="1281" max="1281" width="62" bestFit="1" customWidth="1"/>
    <col min="1282" max="1282" width="6.42578125" bestFit="1" customWidth="1"/>
    <col min="1537" max="1537" width="62" bestFit="1" customWidth="1"/>
    <col min="1538" max="1538" width="6.42578125" bestFit="1" customWidth="1"/>
    <col min="1793" max="1793" width="62" bestFit="1" customWidth="1"/>
    <col min="1794" max="1794" width="6.42578125" bestFit="1" customWidth="1"/>
    <col min="2049" max="2049" width="62" bestFit="1" customWidth="1"/>
    <col min="2050" max="2050" width="6.42578125" bestFit="1" customWidth="1"/>
    <col min="2305" max="2305" width="62" bestFit="1" customWidth="1"/>
    <col min="2306" max="2306" width="6.42578125" bestFit="1" customWidth="1"/>
    <col min="2561" max="2561" width="62" bestFit="1" customWidth="1"/>
    <col min="2562" max="2562" width="6.42578125" bestFit="1" customWidth="1"/>
    <col min="2817" max="2817" width="62" bestFit="1" customWidth="1"/>
    <col min="2818" max="2818" width="6.42578125" bestFit="1" customWidth="1"/>
    <col min="3073" max="3073" width="62" bestFit="1" customWidth="1"/>
    <col min="3074" max="3074" width="6.42578125" bestFit="1" customWidth="1"/>
    <col min="3329" max="3329" width="62" bestFit="1" customWidth="1"/>
    <col min="3330" max="3330" width="6.42578125" bestFit="1" customWidth="1"/>
    <col min="3585" max="3585" width="62" bestFit="1" customWidth="1"/>
    <col min="3586" max="3586" width="6.42578125" bestFit="1" customWidth="1"/>
    <col min="3841" max="3841" width="62" bestFit="1" customWidth="1"/>
    <col min="3842" max="3842" width="6.42578125" bestFit="1" customWidth="1"/>
    <col min="4097" max="4097" width="62" bestFit="1" customWidth="1"/>
    <col min="4098" max="4098" width="6.42578125" bestFit="1" customWidth="1"/>
    <col min="4353" max="4353" width="62" bestFit="1" customWidth="1"/>
    <col min="4354" max="4354" width="6.42578125" bestFit="1" customWidth="1"/>
    <col min="4609" max="4609" width="62" bestFit="1" customWidth="1"/>
    <col min="4610" max="4610" width="6.42578125" bestFit="1" customWidth="1"/>
    <col min="4865" max="4865" width="62" bestFit="1" customWidth="1"/>
    <col min="4866" max="4866" width="6.42578125" bestFit="1" customWidth="1"/>
    <col min="5121" max="5121" width="62" bestFit="1" customWidth="1"/>
    <col min="5122" max="5122" width="6.42578125" bestFit="1" customWidth="1"/>
    <col min="5377" max="5377" width="62" bestFit="1" customWidth="1"/>
    <col min="5378" max="5378" width="6.42578125" bestFit="1" customWidth="1"/>
    <col min="5633" max="5633" width="62" bestFit="1" customWidth="1"/>
    <col min="5634" max="5634" width="6.42578125" bestFit="1" customWidth="1"/>
    <col min="5889" max="5889" width="62" bestFit="1" customWidth="1"/>
    <col min="5890" max="5890" width="6.42578125" bestFit="1" customWidth="1"/>
    <col min="6145" max="6145" width="62" bestFit="1" customWidth="1"/>
    <col min="6146" max="6146" width="6.42578125" bestFit="1" customWidth="1"/>
    <col min="6401" max="6401" width="62" bestFit="1" customWidth="1"/>
    <col min="6402" max="6402" width="6.42578125" bestFit="1" customWidth="1"/>
    <col min="6657" max="6657" width="62" bestFit="1" customWidth="1"/>
    <col min="6658" max="6658" width="6.42578125" bestFit="1" customWidth="1"/>
    <col min="6913" max="6913" width="62" bestFit="1" customWidth="1"/>
    <col min="6914" max="6914" width="6.42578125" bestFit="1" customWidth="1"/>
    <col min="7169" max="7169" width="62" bestFit="1" customWidth="1"/>
    <col min="7170" max="7170" width="6.42578125" bestFit="1" customWidth="1"/>
    <col min="7425" max="7425" width="62" bestFit="1" customWidth="1"/>
    <col min="7426" max="7426" width="6.42578125" bestFit="1" customWidth="1"/>
    <col min="7681" max="7681" width="62" bestFit="1" customWidth="1"/>
    <col min="7682" max="7682" width="6.42578125" bestFit="1" customWidth="1"/>
    <col min="7937" max="7937" width="62" bestFit="1" customWidth="1"/>
    <col min="7938" max="7938" width="6.42578125" bestFit="1" customWidth="1"/>
    <col min="8193" max="8193" width="62" bestFit="1" customWidth="1"/>
    <col min="8194" max="8194" width="6.42578125" bestFit="1" customWidth="1"/>
    <col min="8449" max="8449" width="62" bestFit="1" customWidth="1"/>
    <col min="8450" max="8450" width="6.42578125" bestFit="1" customWidth="1"/>
    <col min="8705" max="8705" width="62" bestFit="1" customWidth="1"/>
    <col min="8706" max="8706" width="6.42578125" bestFit="1" customWidth="1"/>
    <col min="8961" max="8961" width="62" bestFit="1" customWidth="1"/>
    <col min="8962" max="8962" width="6.42578125" bestFit="1" customWidth="1"/>
    <col min="9217" max="9217" width="62" bestFit="1" customWidth="1"/>
    <col min="9218" max="9218" width="6.42578125" bestFit="1" customWidth="1"/>
    <col min="9473" max="9473" width="62" bestFit="1" customWidth="1"/>
    <col min="9474" max="9474" width="6.42578125" bestFit="1" customWidth="1"/>
    <col min="9729" max="9729" width="62" bestFit="1" customWidth="1"/>
    <col min="9730" max="9730" width="6.42578125" bestFit="1" customWidth="1"/>
    <col min="9985" max="9985" width="62" bestFit="1" customWidth="1"/>
    <col min="9986" max="9986" width="6.42578125" bestFit="1" customWidth="1"/>
    <col min="10241" max="10241" width="62" bestFit="1" customWidth="1"/>
    <col min="10242" max="10242" width="6.42578125" bestFit="1" customWidth="1"/>
    <col min="10497" max="10497" width="62" bestFit="1" customWidth="1"/>
    <col min="10498" max="10498" width="6.42578125" bestFit="1" customWidth="1"/>
    <col min="10753" max="10753" width="62" bestFit="1" customWidth="1"/>
    <col min="10754" max="10754" width="6.42578125" bestFit="1" customWidth="1"/>
    <col min="11009" max="11009" width="62" bestFit="1" customWidth="1"/>
    <col min="11010" max="11010" width="6.42578125" bestFit="1" customWidth="1"/>
    <col min="11265" max="11265" width="62" bestFit="1" customWidth="1"/>
    <col min="11266" max="11266" width="6.42578125" bestFit="1" customWidth="1"/>
    <col min="11521" max="11521" width="62" bestFit="1" customWidth="1"/>
    <col min="11522" max="11522" width="6.42578125" bestFit="1" customWidth="1"/>
    <col min="11777" max="11777" width="62" bestFit="1" customWidth="1"/>
    <col min="11778" max="11778" width="6.42578125" bestFit="1" customWidth="1"/>
    <col min="12033" max="12033" width="62" bestFit="1" customWidth="1"/>
    <col min="12034" max="12034" width="6.42578125" bestFit="1" customWidth="1"/>
    <col min="12289" max="12289" width="62" bestFit="1" customWidth="1"/>
    <col min="12290" max="12290" width="6.42578125" bestFit="1" customWidth="1"/>
    <col min="12545" max="12545" width="62" bestFit="1" customWidth="1"/>
    <col min="12546" max="12546" width="6.42578125" bestFit="1" customWidth="1"/>
    <col min="12801" max="12801" width="62" bestFit="1" customWidth="1"/>
    <col min="12802" max="12802" width="6.42578125" bestFit="1" customWidth="1"/>
    <col min="13057" max="13057" width="62" bestFit="1" customWidth="1"/>
    <col min="13058" max="13058" width="6.42578125" bestFit="1" customWidth="1"/>
    <col min="13313" max="13313" width="62" bestFit="1" customWidth="1"/>
    <col min="13314" max="13314" width="6.42578125" bestFit="1" customWidth="1"/>
    <col min="13569" max="13569" width="62" bestFit="1" customWidth="1"/>
    <col min="13570" max="13570" width="6.42578125" bestFit="1" customWidth="1"/>
    <col min="13825" max="13825" width="62" bestFit="1" customWidth="1"/>
    <col min="13826" max="13826" width="6.42578125" bestFit="1" customWidth="1"/>
    <col min="14081" max="14081" width="62" bestFit="1" customWidth="1"/>
    <col min="14082" max="14082" width="6.42578125" bestFit="1" customWidth="1"/>
    <col min="14337" max="14337" width="62" bestFit="1" customWidth="1"/>
    <col min="14338" max="14338" width="6.42578125" bestFit="1" customWidth="1"/>
    <col min="14593" max="14593" width="62" bestFit="1" customWidth="1"/>
    <col min="14594" max="14594" width="6.42578125" bestFit="1" customWidth="1"/>
    <col min="14849" max="14849" width="62" bestFit="1" customWidth="1"/>
    <col min="14850" max="14850" width="6.42578125" bestFit="1" customWidth="1"/>
    <col min="15105" max="15105" width="62" bestFit="1" customWidth="1"/>
    <col min="15106" max="15106" width="6.42578125" bestFit="1" customWidth="1"/>
    <col min="15361" max="15361" width="62" bestFit="1" customWidth="1"/>
    <col min="15362" max="15362" width="6.42578125" bestFit="1" customWidth="1"/>
    <col min="15617" max="15617" width="62" bestFit="1" customWidth="1"/>
    <col min="15618" max="15618" width="6.42578125" bestFit="1" customWidth="1"/>
    <col min="15873" max="15873" width="62" bestFit="1" customWidth="1"/>
    <col min="15874" max="15874" width="6.42578125" bestFit="1" customWidth="1"/>
    <col min="16129" max="16129" width="62" bestFit="1" customWidth="1"/>
    <col min="16130" max="16130" width="6.42578125" bestFit="1" customWidth="1"/>
  </cols>
  <sheetData>
    <row r="1" spans="1:51" x14ac:dyDescent="0.25">
      <c r="A1" s="2"/>
    </row>
    <row r="2" spans="1:51" x14ac:dyDescent="0.25">
      <c r="A2" s="9" t="s">
        <v>61</v>
      </c>
      <c r="B2" s="9"/>
      <c r="C2" s="3" t="s">
        <v>130</v>
      </c>
      <c r="D2" s="4">
        <v>42035</v>
      </c>
      <c r="E2" s="4">
        <f>EOMONTH(D2,1)</f>
        <v>42063</v>
      </c>
      <c r="F2" s="4">
        <f t="shared" ref="F2:W2" si="0">EOMONTH(E2,1)</f>
        <v>42094</v>
      </c>
      <c r="G2" s="4">
        <f t="shared" si="0"/>
        <v>42124</v>
      </c>
      <c r="H2" s="4">
        <f t="shared" si="0"/>
        <v>42155</v>
      </c>
      <c r="I2" s="4">
        <f t="shared" si="0"/>
        <v>42185</v>
      </c>
      <c r="J2" s="4">
        <f t="shared" si="0"/>
        <v>42216</v>
      </c>
      <c r="K2" s="4">
        <f t="shared" si="0"/>
        <v>42247</v>
      </c>
      <c r="L2" s="4">
        <f t="shared" si="0"/>
        <v>42277</v>
      </c>
      <c r="M2" s="4">
        <f t="shared" si="0"/>
        <v>42308</v>
      </c>
      <c r="N2" s="4">
        <f t="shared" si="0"/>
        <v>42338</v>
      </c>
      <c r="O2" s="4">
        <f t="shared" si="0"/>
        <v>42369</v>
      </c>
      <c r="P2" s="4">
        <f t="shared" si="0"/>
        <v>42400</v>
      </c>
      <c r="Q2" s="4">
        <f t="shared" si="0"/>
        <v>42429</v>
      </c>
      <c r="R2" s="4">
        <f t="shared" si="0"/>
        <v>42460</v>
      </c>
      <c r="S2" s="4">
        <f t="shared" si="0"/>
        <v>42490</v>
      </c>
      <c r="T2" s="4">
        <f t="shared" si="0"/>
        <v>42521</v>
      </c>
      <c r="U2" s="4">
        <f t="shared" si="0"/>
        <v>42551</v>
      </c>
      <c r="V2" s="4">
        <f t="shared" si="0"/>
        <v>42582</v>
      </c>
      <c r="W2" s="4">
        <f t="shared" si="0"/>
        <v>42613</v>
      </c>
      <c r="X2" s="4">
        <f t="shared" ref="X2:AO2" si="1">EOMONTH(W2,1)</f>
        <v>42643</v>
      </c>
      <c r="Y2" s="4">
        <f t="shared" si="1"/>
        <v>42674</v>
      </c>
      <c r="Z2" s="4">
        <f t="shared" si="1"/>
        <v>42704</v>
      </c>
      <c r="AA2" s="4">
        <f t="shared" si="1"/>
        <v>42735</v>
      </c>
      <c r="AB2" s="4">
        <f t="shared" si="1"/>
        <v>42766</v>
      </c>
      <c r="AC2" s="4">
        <f t="shared" si="1"/>
        <v>42794</v>
      </c>
      <c r="AD2" s="4">
        <f t="shared" si="1"/>
        <v>42825</v>
      </c>
      <c r="AE2" s="4">
        <f t="shared" si="1"/>
        <v>42855</v>
      </c>
      <c r="AF2" s="4">
        <f t="shared" si="1"/>
        <v>42886</v>
      </c>
      <c r="AG2" s="4">
        <f t="shared" si="1"/>
        <v>42916</v>
      </c>
      <c r="AH2" s="4">
        <f t="shared" si="1"/>
        <v>42947</v>
      </c>
      <c r="AI2" s="4">
        <f t="shared" si="1"/>
        <v>42978</v>
      </c>
      <c r="AJ2" s="4">
        <f t="shared" si="1"/>
        <v>43008</v>
      </c>
      <c r="AK2" s="4">
        <f t="shared" si="1"/>
        <v>43039</v>
      </c>
      <c r="AL2" s="4">
        <f t="shared" si="1"/>
        <v>43069</v>
      </c>
      <c r="AM2" s="4">
        <f t="shared" si="1"/>
        <v>43100</v>
      </c>
      <c r="AN2" s="4">
        <f t="shared" si="1"/>
        <v>43131</v>
      </c>
      <c r="AO2" s="4">
        <f t="shared" si="1"/>
        <v>43159</v>
      </c>
      <c r="AP2" s="4">
        <f t="shared" ref="AP2:AV2" si="2">EOMONTH(AO2,1)</f>
        <v>43190</v>
      </c>
      <c r="AQ2" s="4">
        <f t="shared" si="2"/>
        <v>43220</v>
      </c>
      <c r="AR2" s="4">
        <f t="shared" si="2"/>
        <v>43251</v>
      </c>
      <c r="AS2" s="4">
        <f t="shared" si="2"/>
        <v>43281</v>
      </c>
      <c r="AT2" s="4">
        <f t="shared" si="2"/>
        <v>43312</v>
      </c>
      <c r="AU2" s="4">
        <f t="shared" si="2"/>
        <v>43343</v>
      </c>
      <c r="AV2" s="4">
        <f t="shared" si="2"/>
        <v>43373</v>
      </c>
      <c r="AW2" s="4">
        <f t="shared" ref="AW2:AY2" si="3">EOMONTH(AV2,1)</f>
        <v>43404</v>
      </c>
      <c r="AX2" s="4">
        <f t="shared" si="3"/>
        <v>43434</v>
      </c>
      <c r="AY2" s="4">
        <f t="shared" si="3"/>
        <v>43465</v>
      </c>
    </row>
    <row r="3" spans="1:51" x14ac:dyDescent="0.25">
      <c r="A3" s="9"/>
      <c r="B3" s="9"/>
    </row>
    <row r="4" spans="1:51" x14ac:dyDescent="0.25">
      <c r="A4" s="9" t="s">
        <v>62</v>
      </c>
      <c r="B4" s="9"/>
      <c r="C4" s="49">
        <v>0</v>
      </c>
      <c r="D4" s="49">
        <f>+IF('RF Banca'!C45&gt;0,'RF Banca'!C45,0)</f>
        <v>122000</v>
      </c>
      <c r="E4" s="49">
        <f>+IF('RF Banca'!D45&gt;0,'RF Banca'!D45,0)</f>
        <v>0</v>
      </c>
      <c r="F4" s="49">
        <f>+IF('RF Banca'!E45&gt;0,'RF Banca'!E45,0)</f>
        <v>21960</v>
      </c>
      <c r="G4" s="49">
        <f>+IF('RF Banca'!F45&gt;0,'RF Banca'!F45,0)</f>
        <v>180800</v>
      </c>
      <c r="H4" s="49">
        <f>+IF('RF Banca'!G45&gt;0,'RF Banca'!G45,0)</f>
        <v>180000</v>
      </c>
      <c r="I4" s="49">
        <f>+IF('RF Banca'!H45&gt;0,'RF Banca'!H45,0)</f>
        <v>308000</v>
      </c>
      <c r="J4" s="49">
        <f>+IF('RF Banca'!I45&gt;0,'RF Banca'!I45,0)</f>
        <v>388000</v>
      </c>
      <c r="K4" s="49">
        <f>+IF('RF Banca'!J45&gt;0,'RF Banca'!J45,0)</f>
        <v>468000</v>
      </c>
      <c r="L4" s="49">
        <f>+IF('RF Banca'!K45&gt;0,'RF Banca'!K45,0)</f>
        <v>548000</v>
      </c>
      <c r="M4" s="49">
        <f>+IF('RF Banca'!L45&gt;0,'RF Banca'!L45,0)</f>
        <v>628000</v>
      </c>
      <c r="N4" s="49">
        <f>+IF('RF Banca'!M45&gt;0,'RF Banca'!M45,0)</f>
        <v>708000</v>
      </c>
      <c r="O4" s="49">
        <f>+IF('RF Banca'!N45&gt;0,'RF Banca'!N45,0)</f>
        <v>788000</v>
      </c>
      <c r="P4" s="49">
        <f>+IF('RF Banca'!O45&gt;0,'RF Banca'!O45,0)</f>
        <v>868000</v>
      </c>
      <c r="Q4" s="49">
        <f>+IF('RF Banca'!P45&gt;0,'RF Banca'!P45,0)</f>
        <v>948000</v>
      </c>
      <c r="R4" s="49">
        <f>+IF('RF Banca'!Q45&gt;0,'RF Banca'!Q45,0)</f>
        <v>1028000</v>
      </c>
      <c r="S4" s="49">
        <f>+IF('RF Banca'!R45&gt;0,'RF Banca'!R45,0)</f>
        <v>1108000</v>
      </c>
      <c r="T4" s="49">
        <f>+IF('RF Banca'!S45&gt;0,'RF Banca'!S45,0)</f>
        <v>1188000</v>
      </c>
      <c r="U4" s="49">
        <f>+IF('RF Banca'!T45&gt;0,'RF Banca'!T45,0)</f>
        <v>1268000</v>
      </c>
      <c r="V4" s="49">
        <f>+IF('RF Banca'!U45&gt;0,'RF Banca'!U45,0)</f>
        <v>1348000</v>
      </c>
      <c r="W4" s="49">
        <f>+IF('RF Banca'!V45&gt;0,'RF Banca'!V45,0)</f>
        <v>1428000</v>
      </c>
      <c r="X4" s="49">
        <f>+IF('RF Banca'!W45&gt;0,'RF Banca'!W45,0)</f>
        <v>1508000</v>
      </c>
      <c r="Y4" s="49">
        <f>+IF('RF Banca'!X45&gt;0,'RF Banca'!X45,0)</f>
        <v>1588000</v>
      </c>
      <c r="Z4" s="49">
        <f>+IF('RF Banca'!Y45&gt;0,'RF Banca'!Y45,0)</f>
        <v>1668000</v>
      </c>
      <c r="AA4" s="49">
        <f>+IF('RF Banca'!Z45&gt;0,'RF Banca'!Z45,0)</f>
        <v>1748000</v>
      </c>
      <c r="AB4" s="49">
        <f>+IF('RF Banca'!AA45&gt;0,'RF Banca'!AA45,0)</f>
        <v>1828000</v>
      </c>
      <c r="AC4" s="49">
        <f>+IF('RF Banca'!AB45&gt;0,'RF Banca'!AB45,0)</f>
        <v>1908000</v>
      </c>
      <c r="AD4" s="49">
        <f>+IF('RF Banca'!AC45&gt;0,'RF Banca'!AC45,0)</f>
        <v>1988000</v>
      </c>
      <c r="AE4" s="49">
        <f>+IF('RF Banca'!AD45&gt;0,'RF Banca'!AD45,0)</f>
        <v>2068000</v>
      </c>
      <c r="AF4" s="49">
        <f>+IF('RF Banca'!AE45&gt;0,'RF Banca'!AE45,0)</f>
        <v>2148000</v>
      </c>
      <c r="AG4" s="49">
        <f>+IF('RF Banca'!AF45&gt;0,'RF Banca'!AF45,0)</f>
        <v>2228000</v>
      </c>
      <c r="AH4" s="49">
        <f>+IF('RF Banca'!AG45&gt;0,'RF Banca'!AG45,0)</f>
        <v>2308000</v>
      </c>
      <c r="AI4" s="49">
        <f>+IF('RF Banca'!AH45&gt;0,'RF Banca'!AH45,0)</f>
        <v>2388000</v>
      </c>
      <c r="AJ4" s="49">
        <f>+IF('RF Banca'!AI45&gt;0,'RF Banca'!AI45,0)</f>
        <v>2468000</v>
      </c>
      <c r="AK4" s="49">
        <f>+IF('RF Banca'!AJ45&gt;0,'RF Banca'!AJ45,0)</f>
        <v>2548000</v>
      </c>
      <c r="AL4" s="49">
        <f>+IF('RF Banca'!AK45&gt;0,'RF Banca'!AK45,0)</f>
        <v>2628000</v>
      </c>
      <c r="AM4" s="49">
        <f>+IF('RF Banca'!AL45&gt;0,'RF Banca'!AL45,0)</f>
        <v>2708000</v>
      </c>
      <c r="AN4" s="49">
        <f>+IF('RF Banca'!AM45&gt;0,'RF Banca'!AM45,0)</f>
        <v>2788000</v>
      </c>
      <c r="AO4" s="49">
        <f>+IF('RF Banca'!AN45&gt;0,'RF Banca'!AN45,0)</f>
        <v>2868000</v>
      </c>
      <c r="AP4" s="49">
        <f>+IF('RF Banca'!AO45&gt;0,'RF Banca'!AO45,0)</f>
        <v>2948000</v>
      </c>
      <c r="AQ4" s="49">
        <f>+IF('RF Banca'!AP45&gt;0,'RF Banca'!AP45,0)</f>
        <v>3028000</v>
      </c>
      <c r="AR4" s="49">
        <f>+IF('RF Banca'!AQ45&gt;0,'RF Banca'!AQ45,0)</f>
        <v>3108000</v>
      </c>
      <c r="AS4" s="49">
        <f>+IF('RF Banca'!AR45&gt;0,'RF Banca'!AR45,0)</f>
        <v>3188000</v>
      </c>
      <c r="AT4" s="49">
        <f>+IF('RF Banca'!AS45&gt;0,'RF Banca'!AS45,0)</f>
        <v>3268000</v>
      </c>
      <c r="AU4" s="49">
        <f>+IF('RF Banca'!AT45&gt;0,'RF Banca'!AT45,0)</f>
        <v>3348000</v>
      </c>
      <c r="AV4" s="49">
        <f>+IF('RF Banca'!AU45&gt;0,'RF Banca'!AU45,0)</f>
        <v>3428000</v>
      </c>
      <c r="AW4" s="49">
        <f>+IF('RF Banca'!AV45&gt;0,'RF Banca'!AV45,0)</f>
        <v>3508000</v>
      </c>
      <c r="AX4" s="49">
        <f>+IF('RF Banca'!AW45&gt;0,'RF Banca'!AW45,0)</f>
        <v>3588000</v>
      </c>
      <c r="AY4" s="49">
        <f>+IF('RF Banca'!AX45&gt;0,'RF Banca'!AX45,0)</f>
        <v>3668000</v>
      </c>
    </row>
    <row r="5" spans="1:5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x14ac:dyDescent="0.25">
      <c r="A6" s="9" t="s">
        <v>129</v>
      </c>
      <c r="B6" s="9"/>
      <c r="C6" s="12">
        <f>+C7+C9+C11+C12+C15+C18+C8</f>
        <v>0</v>
      </c>
      <c r="D6" s="12">
        <f t="shared" ref="D6" si="4">+D7+D9+D11+D12+D15+D18+D8</f>
        <v>155880</v>
      </c>
      <c r="E6" s="12">
        <f t="shared" ref="E6:H6" si="5">+E7+E9+E11+E12+E15+E18+E8</f>
        <v>155880</v>
      </c>
      <c r="F6" s="12">
        <f t="shared" si="5"/>
        <v>155880</v>
      </c>
      <c r="G6" s="12">
        <f t="shared" si="5"/>
        <v>155880</v>
      </c>
      <c r="H6" s="12">
        <f t="shared" si="5"/>
        <v>155880</v>
      </c>
      <c r="I6" s="12">
        <f t="shared" ref="I6:AY6" si="6">+I7+I9+I11+I12+I15+I18+I8</f>
        <v>166440</v>
      </c>
      <c r="J6" s="12">
        <f t="shared" si="6"/>
        <v>166440</v>
      </c>
      <c r="K6" s="12">
        <f t="shared" si="6"/>
        <v>166440</v>
      </c>
      <c r="L6" s="12">
        <f t="shared" si="6"/>
        <v>166440</v>
      </c>
      <c r="M6" s="12">
        <f t="shared" si="6"/>
        <v>166440</v>
      </c>
      <c r="N6" s="12">
        <f t="shared" si="6"/>
        <v>166440</v>
      </c>
      <c r="O6" s="12">
        <f t="shared" si="6"/>
        <v>166440</v>
      </c>
      <c r="P6" s="12">
        <f t="shared" si="6"/>
        <v>166440</v>
      </c>
      <c r="Q6" s="12">
        <f t="shared" si="6"/>
        <v>166440</v>
      </c>
      <c r="R6" s="12">
        <f t="shared" si="6"/>
        <v>166440</v>
      </c>
      <c r="S6" s="12">
        <f t="shared" si="6"/>
        <v>166440</v>
      </c>
      <c r="T6" s="12">
        <f t="shared" si="6"/>
        <v>166440</v>
      </c>
      <c r="U6" s="12">
        <f t="shared" si="6"/>
        <v>166440</v>
      </c>
      <c r="V6" s="12">
        <f t="shared" si="6"/>
        <v>166440</v>
      </c>
      <c r="W6" s="12">
        <f t="shared" si="6"/>
        <v>166440</v>
      </c>
      <c r="X6" s="12">
        <f t="shared" si="6"/>
        <v>166440</v>
      </c>
      <c r="Y6" s="12">
        <f t="shared" si="6"/>
        <v>166440</v>
      </c>
      <c r="Z6" s="12">
        <f t="shared" si="6"/>
        <v>166440</v>
      </c>
      <c r="AA6" s="12">
        <f t="shared" si="6"/>
        <v>166440</v>
      </c>
      <c r="AB6" s="12">
        <f t="shared" si="6"/>
        <v>166440</v>
      </c>
      <c r="AC6" s="12">
        <f t="shared" si="6"/>
        <v>166440</v>
      </c>
      <c r="AD6" s="12">
        <f t="shared" si="6"/>
        <v>166440</v>
      </c>
      <c r="AE6" s="12">
        <f t="shared" si="6"/>
        <v>166440</v>
      </c>
      <c r="AF6" s="12">
        <f t="shared" si="6"/>
        <v>166440</v>
      </c>
      <c r="AG6" s="12">
        <f t="shared" si="6"/>
        <v>166440</v>
      </c>
      <c r="AH6" s="12">
        <f t="shared" si="6"/>
        <v>166440</v>
      </c>
      <c r="AI6" s="12">
        <f t="shared" si="6"/>
        <v>166440</v>
      </c>
      <c r="AJ6" s="12">
        <f t="shared" si="6"/>
        <v>166440</v>
      </c>
      <c r="AK6" s="12">
        <f t="shared" si="6"/>
        <v>166440</v>
      </c>
      <c r="AL6" s="12">
        <f t="shared" si="6"/>
        <v>166440</v>
      </c>
      <c r="AM6" s="12">
        <f t="shared" si="6"/>
        <v>166440</v>
      </c>
      <c r="AN6" s="12">
        <f t="shared" si="6"/>
        <v>166440</v>
      </c>
      <c r="AO6" s="12">
        <f t="shared" si="6"/>
        <v>166440</v>
      </c>
      <c r="AP6" s="12">
        <f t="shared" si="6"/>
        <v>166440</v>
      </c>
      <c r="AQ6" s="12">
        <f t="shared" si="6"/>
        <v>166440</v>
      </c>
      <c r="AR6" s="12">
        <f t="shared" si="6"/>
        <v>166440</v>
      </c>
      <c r="AS6" s="12">
        <f t="shared" si="6"/>
        <v>166440</v>
      </c>
      <c r="AT6" s="12">
        <f t="shared" si="6"/>
        <v>166440</v>
      </c>
      <c r="AU6" s="12">
        <f t="shared" si="6"/>
        <v>166440</v>
      </c>
      <c r="AV6" s="12">
        <f t="shared" si="6"/>
        <v>166440</v>
      </c>
      <c r="AW6" s="12">
        <f t="shared" si="6"/>
        <v>166440</v>
      </c>
      <c r="AX6" s="12">
        <f t="shared" si="6"/>
        <v>166440</v>
      </c>
      <c r="AY6" s="12">
        <f t="shared" si="6"/>
        <v>166440</v>
      </c>
    </row>
    <row r="7" spans="1:51" x14ac:dyDescent="0.25">
      <c r="A7" s="11" t="s">
        <v>63</v>
      </c>
      <c r="B7" s="11"/>
      <c r="C7" s="50">
        <v>0</v>
      </c>
      <c r="D7" s="50">
        <f>+C7+M_Vendite!C181</f>
        <v>122000</v>
      </c>
      <c r="E7" s="50">
        <f>+D7+M_Vendite!D181</f>
        <v>122000</v>
      </c>
      <c r="F7" s="50">
        <f>+E7+M_Vendite!E181</f>
        <v>122000</v>
      </c>
      <c r="G7" s="50">
        <f>+F7+M_Vendite!F181</f>
        <v>122000</v>
      </c>
      <c r="H7" s="50">
        <f>+G7+M_Vendite!G181</f>
        <v>122000</v>
      </c>
      <c r="I7" s="50">
        <f>+H7+M_Vendite!H181</f>
        <v>122000</v>
      </c>
      <c r="J7" s="50">
        <f>+I7+M_Vendite!I181</f>
        <v>122000</v>
      </c>
      <c r="K7" s="50">
        <f>+J7+M_Vendite!J181</f>
        <v>122000</v>
      </c>
      <c r="L7" s="50">
        <f>+K7+M_Vendite!K181</f>
        <v>122000</v>
      </c>
      <c r="M7" s="50">
        <f>+L7+M_Vendite!L181</f>
        <v>122000</v>
      </c>
      <c r="N7" s="50">
        <f>+M7+M_Vendite!M181</f>
        <v>122000</v>
      </c>
      <c r="O7" s="50">
        <f>+N7+M_Vendite!N181</f>
        <v>122000</v>
      </c>
      <c r="P7" s="50">
        <f>+O7+M_Vendite!O181</f>
        <v>122000</v>
      </c>
      <c r="Q7" s="50">
        <f>+P7+M_Vendite!P181</f>
        <v>122000</v>
      </c>
      <c r="R7" s="50">
        <f>+Q7+M_Vendite!Q181</f>
        <v>122000</v>
      </c>
      <c r="S7" s="50">
        <f>+R7+M_Vendite!R181</f>
        <v>122000</v>
      </c>
      <c r="T7" s="50">
        <f>+S7+M_Vendite!S181</f>
        <v>122000</v>
      </c>
      <c r="U7" s="50">
        <f>+T7+M_Vendite!T181</f>
        <v>122000</v>
      </c>
      <c r="V7" s="50">
        <f>+U7+M_Vendite!U181</f>
        <v>122000</v>
      </c>
      <c r="W7" s="50">
        <f>+V7+M_Vendite!V181</f>
        <v>122000</v>
      </c>
      <c r="X7" s="50">
        <f>+W7+M_Vendite!W181</f>
        <v>122000</v>
      </c>
      <c r="Y7" s="50">
        <f>+X7+M_Vendite!X181</f>
        <v>122000</v>
      </c>
      <c r="Z7" s="50">
        <f>+Y7+M_Vendite!Y181</f>
        <v>122000</v>
      </c>
      <c r="AA7" s="50">
        <f>+Z7+M_Vendite!Z181</f>
        <v>122000</v>
      </c>
      <c r="AB7" s="50">
        <f>+AA7+M_Vendite!AA181</f>
        <v>122000</v>
      </c>
      <c r="AC7" s="50">
        <f>+AB7+M_Vendite!AB181</f>
        <v>122000</v>
      </c>
      <c r="AD7" s="50">
        <f>+AC7+M_Vendite!AC181</f>
        <v>122000</v>
      </c>
      <c r="AE7" s="50">
        <f>+AD7+M_Vendite!AD181</f>
        <v>122000</v>
      </c>
      <c r="AF7" s="50">
        <f>+AE7+M_Vendite!AE181</f>
        <v>122000</v>
      </c>
      <c r="AG7" s="50">
        <f>+AF7+M_Vendite!AF181</f>
        <v>122000</v>
      </c>
      <c r="AH7" s="50">
        <f>+AG7+M_Vendite!AG181</f>
        <v>122000</v>
      </c>
      <c r="AI7" s="50">
        <f>+AH7+M_Vendite!AH181</f>
        <v>122000</v>
      </c>
      <c r="AJ7" s="50">
        <f>+AI7+M_Vendite!AI181</f>
        <v>122000</v>
      </c>
      <c r="AK7" s="50">
        <f>+AJ7+M_Vendite!AJ181</f>
        <v>122000</v>
      </c>
      <c r="AL7" s="50">
        <f>+AK7+M_Vendite!AK181</f>
        <v>122000</v>
      </c>
      <c r="AM7" s="50">
        <f>+AL7+M_Vendite!AL181</f>
        <v>122000</v>
      </c>
      <c r="AN7" s="50">
        <f>+AM7+M_Vendite!AM181</f>
        <v>122000</v>
      </c>
      <c r="AO7" s="50">
        <f>+AN7+M_Vendite!AN181</f>
        <v>122000</v>
      </c>
      <c r="AP7" s="50">
        <f>+AO7+M_Vendite!AO181</f>
        <v>122000</v>
      </c>
      <c r="AQ7" s="50">
        <f>+AP7+M_Vendite!AP181</f>
        <v>122000</v>
      </c>
      <c r="AR7" s="50">
        <f>+AQ7+M_Vendite!AQ181</f>
        <v>122000</v>
      </c>
      <c r="AS7" s="50">
        <f>+AR7+M_Vendite!AR181</f>
        <v>122000</v>
      </c>
      <c r="AT7" s="50">
        <f>+AS7+M_Vendite!AS181</f>
        <v>122000</v>
      </c>
      <c r="AU7" s="50">
        <f>+AT7+M_Vendite!AT181</f>
        <v>122000</v>
      </c>
      <c r="AV7" s="50">
        <f>+AU7+M_Vendite!AU181</f>
        <v>122000</v>
      </c>
      <c r="AW7" s="50">
        <f>+AV7+M_Vendite!AV181</f>
        <v>122000</v>
      </c>
      <c r="AX7" s="50">
        <f>+AW7+M_Vendite!AW181</f>
        <v>122000</v>
      </c>
      <c r="AY7" s="50">
        <f>+AX7+M_Vendite!AX181</f>
        <v>122000</v>
      </c>
    </row>
    <row r="8" spans="1:51" x14ac:dyDescent="0.25">
      <c r="A8" s="13" t="s">
        <v>173</v>
      </c>
      <c r="B8" s="13"/>
      <c r="C8" s="50">
        <v>0</v>
      </c>
      <c r="D8" s="50">
        <f>+C8</f>
        <v>0</v>
      </c>
      <c r="E8" s="50">
        <f t="shared" ref="E8:H8" si="7">+D8</f>
        <v>0</v>
      </c>
      <c r="F8" s="50">
        <f t="shared" si="7"/>
        <v>0</v>
      </c>
      <c r="G8" s="50">
        <f t="shared" si="7"/>
        <v>0</v>
      </c>
      <c r="H8" s="50">
        <f t="shared" si="7"/>
        <v>0</v>
      </c>
      <c r="I8" s="50">
        <f t="shared" ref="I8:AY8" si="8">+H8</f>
        <v>0</v>
      </c>
      <c r="J8" s="50">
        <f t="shared" si="8"/>
        <v>0</v>
      </c>
      <c r="K8" s="50">
        <f t="shared" si="8"/>
        <v>0</v>
      </c>
      <c r="L8" s="50">
        <f t="shared" si="8"/>
        <v>0</v>
      </c>
      <c r="M8" s="50">
        <f t="shared" si="8"/>
        <v>0</v>
      </c>
      <c r="N8" s="50">
        <f t="shared" si="8"/>
        <v>0</v>
      </c>
      <c r="O8" s="50">
        <f t="shared" si="8"/>
        <v>0</v>
      </c>
      <c r="P8" s="50">
        <f t="shared" si="8"/>
        <v>0</v>
      </c>
      <c r="Q8" s="50">
        <f t="shared" si="8"/>
        <v>0</v>
      </c>
      <c r="R8" s="50">
        <f t="shared" si="8"/>
        <v>0</v>
      </c>
      <c r="S8" s="50">
        <f t="shared" si="8"/>
        <v>0</v>
      </c>
      <c r="T8" s="50">
        <f t="shared" si="8"/>
        <v>0</v>
      </c>
      <c r="U8" s="50">
        <f t="shared" si="8"/>
        <v>0</v>
      </c>
      <c r="V8" s="50">
        <f t="shared" si="8"/>
        <v>0</v>
      </c>
      <c r="W8" s="50">
        <f t="shared" si="8"/>
        <v>0</v>
      </c>
      <c r="X8" s="50">
        <f t="shared" si="8"/>
        <v>0</v>
      </c>
      <c r="Y8" s="50">
        <f t="shared" si="8"/>
        <v>0</v>
      </c>
      <c r="Z8" s="50">
        <f t="shared" si="8"/>
        <v>0</v>
      </c>
      <c r="AA8" s="50">
        <f t="shared" si="8"/>
        <v>0</v>
      </c>
      <c r="AB8" s="50">
        <f t="shared" si="8"/>
        <v>0</v>
      </c>
      <c r="AC8" s="50">
        <f t="shared" si="8"/>
        <v>0</v>
      </c>
      <c r="AD8" s="50">
        <f t="shared" si="8"/>
        <v>0</v>
      </c>
      <c r="AE8" s="50">
        <f t="shared" si="8"/>
        <v>0</v>
      </c>
      <c r="AF8" s="50">
        <f t="shared" si="8"/>
        <v>0</v>
      </c>
      <c r="AG8" s="50">
        <f t="shared" si="8"/>
        <v>0</v>
      </c>
      <c r="AH8" s="50">
        <f t="shared" si="8"/>
        <v>0</v>
      </c>
      <c r="AI8" s="50">
        <f t="shared" si="8"/>
        <v>0</v>
      </c>
      <c r="AJ8" s="50">
        <f t="shared" si="8"/>
        <v>0</v>
      </c>
      <c r="AK8" s="50">
        <f t="shared" si="8"/>
        <v>0</v>
      </c>
      <c r="AL8" s="50">
        <f t="shared" si="8"/>
        <v>0</v>
      </c>
      <c r="AM8" s="50">
        <f t="shared" si="8"/>
        <v>0</v>
      </c>
      <c r="AN8" s="50">
        <f t="shared" si="8"/>
        <v>0</v>
      </c>
      <c r="AO8" s="50">
        <f t="shared" si="8"/>
        <v>0</v>
      </c>
      <c r="AP8" s="50">
        <f t="shared" si="8"/>
        <v>0</v>
      </c>
      <c r="AQ8" s="50">
        <f t="shared" si="8"/>
        <v>0</v>
      </c>
      <c r="AR8" s="50">
        <f t="shared" si="8"/>
        <v>0</v>
      </c>
      <c r="AS8" s="50">
        <f t="shared" si="8"/>
        <v>0</v>
      </c>
      <c r="AT8" s="50">
        <f t="shared" si="8"/>
        <v>0</v>
      </c>
      <c r="AU8" s="50">
        <f t="shared" si="8"/>
        <v>0</v>
      </c>
      <c r="AV8" s="50">
        <f t="shared" si="8"/>
        <v>0</v>
      </c>
      <c r="AW8" s="50">
        <f t="shared" si="8"/>
        <v>0</v>
      </c>
      <c r="AX8" s="50">
        <f t="shared" si="8"/>
        <v>0</v>
      </c>
      <c r="AY8" s="50">
        <f t="shared" si="8"/>
        <v>0</v>
      </c>
    </row>
    <row r="9" spans="1:51" x14ac:dyDescent="0.25">
      <c r="A9" s="11" t="s">
        <v>64</v>
      </c>
      <c r="B9" s="11"/>
      <c r="C9" s="14">
        <f>+SUM(C10:C10)</f>
        <v>0</v>
      </c>
      <c r="D9" s="14">
        <f t="shared" ref="D9:AY9" si="9">+SUM(D10:D10)</f>
        <v>0</v>
      </c>
      <c r="E9" s="14">
        <f t="shared" si="9"/>
        <v>0</v>
      </c>
      <c r="F9" s="14">
        <f t="shared" si="9"/>
        <v>0</v>
      </c>
      <c r="G9" s="14">
        <f t="shared" si="9"/>
        <v>0</v>
      </c>
      <c r="H9" s="14">
        <f t="shared" si="9"/>
        <v>0</v>
      </c>
      <c r="I9" s="14">
        <f t="shared" si="9"/>
        <v>0</v>
      </c>
      <c r="J9" s="14">
        <f t="shared" si="9"/>
        <v>0</v>
      </c>
      <c r="K9" s="14">
        <f t="shared" si="9"/>
        <v>0</v>
      </c>
      <c r="L9" s="14">
        <f t="shared" si="9"/>
        <v>0</v>
      </c>
      <c r="M9" s="14">
        <f t="shared" si="9"/>
        <v>0</v>
      </c>
      <c r="N9" s="14">
        <f t="shared" si="9"/>
        <v>0</v>
      </c>
      <c r="O9" s="14">
        <f t="shared" si="9"/>
        <v>0</v>
      </c>
      <c r="P9" s="14">
        <f t="shared" si="9"/>
        <v>0</v>
      </c>
      <c r="Q9" s="14">
        <f t="shared" si="9"/>
        <v>0</v>
      </c>
      <c r="R9" s="14">
        <f t="shared" si="9"/>
        <v>0</v>
      </c>
      <c r="S9" s="14">
        <f t="shared" si="9"/>
        <v>0</v>
      </c>
      <c r="T9" s="14">
        <f t="shared" si="9"/>
        <v>0</v>
      </c>
      <c r="U9" s="14">
        <f t="shared" si="9"/>
        <v>0</v>
      </c>
      <c r="V9" s="14">
        <f t="shared" si="9"/>
        <v>0</v>
      </c>
      <c r="W9" s="14">
        <f t="shared" si="9"/>
        <v>0</v>
      </c>
      <c r="X9" s="14">
        <f t="shared" si="9"/>
        <v>0</v>
      </c>
      <c r="Y9" s="14">
        <f t="shared" si="9"/>
        <v>0</v>
      </c>
      <c r="Z9" s="14">
        <f t="shared" si="9"/>
        <v>0</v>
      </c>
      <c r="AA9" s="14">
        <f t="shared" si="9"/>
        <v>0</v>
      </c>
      <c r="AB9" s="14">
        <f t="shared" si="9"/>
        <v>0</v>
      </c>
      <c r="AC9" s="14">
        <f t="shared" si="9"/>
        <v>0</v>
      </c>
      <c r="AD9" s="14">
        <f t="shared" si="9"/>
        <v>0</v>
      </c>
      <c r="AE9" s="14">
        <f t="shared" si="9"/>
        <v>0</v>
      </c>
      <c r="AF9" s="14">
        <f t="shared" si="9"/>
        <v>0</v>
      </c>
      <c r="AG9" s="14">
        <f t="shared" si="9"/>
        <v>0</v>
      </c>
      <c r="AH9" s="14">
        <f t="shared" si="9"/>
        <v>0</v>
      </c>
      <c r="AI9" s="14">
        <f t="shared" si="9"/>
        <v>0</v>
      </c>
      <c r="AJ9" s="14">
        <f t="shared" si="9"/>
        <v>0</v>
      </c>
      <c r="AK9" s="14">
        <f t="shared" si="9"/>
        <v>0</v>
      </c>
      <c r="AL9" s="14">
        <f t="shared" si="9"/>
        <v>0</v>
      </c>
      <c r="AM9" s="14">
        <f t="shared" si="9"/>
        <v>0</v>
      </c>
      <c r="AN9" s="14">
        <f t="shared" si="9"/>
        <v>0</v>
      </c>
      <c r="AO9" s="14">
        <f t="shared" si="9"/>
        <v>0</v>
      </c>
      <c r="AP9" s="14">
        <f t="shared" si="9"/>
        <v>0</v>
      </c>
      <c r="AQ9" s="14">
        <f t="shared" si="9"/>
        <v>0</v>
      </c>
      <c r="AR9" s="14">
        <f t="shared" si="9"/>
        <v>0</v>
      </c>
      <c r="AS9" s="14">
        <f t="shared" si="9"/>
        <v>0</v>
      </c>
      <c r="AT9" s="14">
        <f t="shared" si="9"/>
        <v>0</v>
      </c>
      <c r="AU9" s="14">
        <f t="shared" si="9"/>
        <v>0</v>
      </c>
      <c r="AV9" s="14">
        <f t="shared" si="9"/>
        <v>0</v>
      </c>
      <c r="AW9" s="14">
        <f t="shared" si="9"/>
        <v>0</v>
      </c>
      <c r="AX9" s="14">
        <f t="shared" si="9"/>
        <v>0</v>
      </c>
      <c r="AY9" s="14">
        <f t="shared" si="9"/>
        <v>0</v>
      </c>
    </row>
    <row r="10" spans="1:51" x14ac:dyDescent="0.25">
      <c r="A10" s="11" t="s">
        <v>65</v>
      </c>
      <c r="B10" s="11"/>
      <c r="C10" s="50">
        <v>0</v>
      </c>
      <c r="D10" s="50">
        <f t="shared" ref="D10:D11" si="10">+C10</f>
        <v>0</v>
      </c>
      <c r="E10" s="50">
        <f t="shared" ref="E10:E11" si="11">+D10</f>
        <v>0</v>
      </c>
      <c r="F10" s="50">
        <f t="shared" ref="F10:F11" si="12">+E10</f>
        <v>0</v>
      </c>
      <c r="G10" s="50">
        <f t="shared" ref="G10:G11" si="13">+F10</f>
        <v>0</v>
      </c>
      <c r="H10" s="50">
        <f t="shared" ref="H10:H11" si="14">+G10</f>
        <v>0</v>
      </c>
      <c r="I10" s="50">
        <f t="shared" ref="I10:I11" si="15">+H10</f>
        <v>0</v>
      </c>
      <c r="J10" s="50">
        <f t="shared" ref="J10:J11" si="16">+I10</f>
        <v>0</v>
      </c>
      <c r="K10" s="50">
        <f t="shared" ref="K10:K11" si="17">+J10</f>
        <v>0</v>
      </c>
      <c r="L10" s="50">
        <f t="shared" ref="L10:L11" si="18">+K10</f>
        <v>0</v>
      </c>
      <c r="M10" s="50">
        <f t="shared" ref="M10:M11" si="19">+L10</f>
        <v>0</v>
      </c>
      <c r="N10" s="50">
        <f t="shared" ref="N10:N11" si="20">+M10</f>
        <v>0</v>
      </c>
      <c r="O10" s="50">
        <f t="shared" ref="O10:O11" si="21">+N10</f>
        <v>0</v>
      </c>
      <c r="P10" s="50">
        <f t="shared" ref="P10:P11" si="22">+O10</f>
        <v>0</v>
      </c>
      <c r="Q10" s="50">
        <f t="shared" ref="Q10:Q11" si="23">+P10</f>
        <v>0</v>
      </c>
      <c r="R10" s="50">
        <f t="shared" ref="R10:R11" si="24">+Q10</f>
        <v>0</v>
      </c>
      <c r="S10" s="50">
        <f t="shared" ref="S10:S11" si="25">+R10</f>
        <v>0</v>
      </c>
      <c r="T10" s="50">
        <f t="shared" ref="T10:T11" si="26">+S10</f>
        <v>0</v>
      </c>
      <c r="U10" s="50">
        <f t="shared" ref="U10:U11" si="27">+T10</f>
        <v>0</v>
      </c>
      <c r="V10" s="50">
        <f t="shared" ref="V10:V11" si="28">+U10</f>
        <v>0</v>
      </c>
      <c r="W10" s="50">
        <f t="shared" ref="W10:W11" si="29">+V10</f>
        <v>0</v>
      </c>
      <c r="X10" s="50">
        <f t="shared" ref="X10:X11" si="30">+W10</f>
        <v>0</v>
      </c>
      <c r="Y10" s="50">
        <f t="shared" ref="Y10:Y11" si="31">+X10</f>
        <v>0</v>
      </c>
      <c r="Z10" s="50">
        <f t="shared" ref="Z10:Z11" si="32">+Y10</f>
        <v>0</v>
      </c>
      <c r="AA10" s="50">
        <f t="shared" ref="AA10:AA11" si="33">+Z10</f>
        <v>0</v>
      </c>
      <c r="AB10" s="50">
        <f t="shared" ref="AB10:AB11" si="34">+AA10</f>
        <v>0</v>
      </c>
      <c r="AC10" s="50">
        <f t="shared" ref="AC10:AC11" si="35">+AB10</f>
        <v>0</v>
      </c>
      <c r="AD10" s="50">
        <f t="shared" ref="AD10:AD11" si="36">+AC10</f>
        <v>0</v>
      </c>
      <c r="AE10" s="50">
        <f t="shared" ref="AE10:AE11" si="37">+AD10</f>
        <v>0</v>
      </c>
      <c r="AF10" s="50">
        <f t="shared" ref="AF10:AF11" si="38">+AE10</f>
        <v>0</v>
      </c>
      <c r="AG10" s="50">
        <f t="shared" ref="AG10:AG11" si="39">+AF10</f>
        <v>0</v>
      </c>
      <c r="AH10" s="50">
        <f t="shared" ref="AH10:AH11" si="40">+AG10</f>
        <v>0</v>
      </c>
      <c r="AI10" s="50">
        <f t="shared" ref="AI10:AI11" si="41">+AH10</f>
        <v>0</v>
      </c>
      <c r="AJ10" s="50">
        <f t="shared" ref="AJ10:AJ11" si="42">+AI10</f>
        <v>0</v>
      </c>
      <c r="AK10" s="50">
        <f t="shared" ref="AK10:AK11" si="43">+AJ10</f>
        <v>0</v>
      </c>
      <c r="AL10" s="50">
        <f t="shared" ref="AL10:AL11" si="44">+AK10</f>
        <v>0</v>
      </c>
      <c r="AM10" s="50">
        <f t="shared" ref="AM10:AM11" si="45">+AL10</f>
        <v>0</v>
      </c>
      <c r="AN10" s="50">
        <f t="shared" ref="AN10:AN11" si="46">+AM10</f>
        <v>0</v>
      </c>
      <c r="AO10" s="50">
        <f t="shared" ref="AO10:AO11" si="47">+AN10</f>
        <v>0</v>
      </c>
      <c r="AP10" s="50">
        <f t="shared" ref="AP10:AP11" si="48">+AO10</f>
        <v>0</v>
      </c>
      <c r="AQ10" s="50">
        <f t="shared" ref="AQ10:AQ11" si="49">+AP10</f>
        <v>0</v>
      </c>
      <c r="AR10" s="50">
        <f t="shared" ref="AR10:AR11" si="50">+AQ10</f>
        <v>0</v>
      </c>
      <c r="AS10" s="50">
        <f t="shared" ref="AS10:AS11" si="51">+AR10</f>
        <v>0</v>
      </c>
      <c r="AT10" s="50">
        <f t="shared" ref="AT10:AT11" si="52">+AS10</f>
        <v>0</v>
      </c>
      <c r="AU10" s="50">
        <f t="shared" ref="AU10:AU11" si="53">+AT10</f>
        <v>0</v>
      </c>
      <c r="AV10" s="50">
        <f t="shared" ref="AV10:AV11" si="54">+AU10</f>
        <v>0</v>
      </c>
      <c r="AW10" s="50">
        <f t="shared" ref="AW10:AW11" si="55">+AV10</f>
        <v>0</v>
      </c>
      <c r="AX10" s="50">
        <f t="shared" ref="AX10:AX11" si="56">+AW10</f>
        <v>0</v>
      </c>
      <c r="AY10" s="50">
        <f t="shared" ref="AY10:AY11" si="57">+AX10</f>
        <v>0</v>
      </c>
    </row>
    <row r="11" spans="1:51" x14ac:dyDescent="0.25">
      <c r="A11" s="11" t="s">
        <v>66</v>
      </c>
      <c r="B11" s="11"/>
      <c r="C11" s="50">
        <v>0</v>
      </c>
      <c r="D11" s="50">
        <f t="shared" si="10"/>
        <v>0</v>
      </c>
      <c r="E11" s="50">
        <f t="shared" si="11"/>
        <v>0</v>
      </c>
      <c r="F11" s="50">
        <f t="shared" si="12"/>
        <v>0</v>
      </c>
      <c r="G11" s="50">
        <f t="shared" si="13"/>
        <v>0</v>
      </c>
      <c r="H11" s="50">
        <f t="shared" si="14"/>
        <v>0</v>
      </c>
      <c r="I11" s="50">
        <f t="shared" si="15"/>
        <v>0</v>
      </c>
      <c r="J11" s="50">
        <f t="shared" si="16"/>
        <v>0</v>
      </c>
      <c r="K11" s="50">
        <f t="shared" si="17"/>
        <v>0</v>
      </c>
      <c r="L11" s="50">
        <f t="shared" si="18"/>
        <v>0</v>
      </c>
      <c r="M11" s="50">
        <f t="shared" si="19"/>
        <v>0</v>
      </c>
      <c r="N11" s="50">
        <f t="shared" si="20"/>
        <v>0</v>
      </c>
      <c r="O11" s="50">
        <f t="shared" si="21"/>
        <v>0</v>
      </c>
      <c r="P11" s="50">
        <f t="shared" si="22"/>
        <v>0</v>
      </c>
      <c r="Q11" s="50">
        <f t="shared" si="23"/>
        <v>0</v>
      </c>
      <c r="R11" s="50">
        <f t="shared" si="24"/>
        <v>0</v>
      </c>
      <c r="S11" s="50">
        <f t="shared" si="25"/>
        <v>0</v>
      </c>
      <c r="T11" s="50">
        <f t="shared" si="26"/>
        <v>0</v>
      </c>
      <c r="U11" s="50">
        <f t="shared" si="27"/>
        <v>0</v>
      </c>
      <c r="V11" s="50">
        <f t="shared" si="28"/>
        <v>0</v>
      </c>
      <c r="W11" s="50">
        <f t="shared" si="29"/>
        <v>0</v>
      </c>
      <c r="X11" s="50">
        <f t="shared" si="30"/>
        <v>0</v>
      </c>
      <c r="Y11" s="50">
        <f t="shared" si="31"/>
        <v>0</v>
      </c>
      <c r="Z11" s="50">
        <f t="shared" si="32"/>
        <v>0</v>
      </c>
      <c r="AA11" s="50">
        <f t="shared" si="33"/>
        <v>0</v>
      </c>
      <c r="AB11" s="50">
        <f t="shared" si="34"/>
        <v>0</v>
      </c>
      <c r="AC11" s="50">
        <f t="shared" si="35"/>
        <v>0</v>
      </c>
      <c r="AD11" s="50">
        <f t="shared" si="36"/>
        <v>0</v>
      </c>
      <c r="AE11" s="50">
        <f t="shared" si="37"/>
        <v>0</v>
      </c>
      <c r="AF11" s="50">
        <f t="shared" si="38"/>
        <v>0</v>
      </c>
      <c r="AG11" s="50">
        <f t="shared" si="39"/>
        <v>0</v>
      </c>
      <c r="AH11" s="50">
        <f t="shared" si="40"/>
        <v>0</v>
      </c>
      <c r="AI11" s="50">
        <f t="shared" si="41"/>
        <v>0</v>
      </c>
      <c r="AJ11" s="50">
        <f t="shared" si="42"/>
        <v>0</v>
      </c>
      <c r="AK11" s="50">
        <f t="shared" si="43"/>
        <v>0</v>
      </c>
      <c r="AL11" s="50">
        <f t="shared" si="44"/>
        <v>0</v>
      </c>
      <c r="AM11" s="50">
        <f t="shared" si="45"/>
        <v>0</v>
      </c>
      <c r="AN11" s="50">
        <f t="shared" si="46"/>
        <v>0</v>
      </c>
      <c r="AO11" s="50">
        <f t="shared" si="47"/>
        <v>0</v>
      </c>
      <c r="AP11" s="50">
        <f t="shared" si="48"/>
        <v>0</v>
      </c>
      <c r="AQ11" s="50">
        <f t="shared" si="49"/>
        <v>0</v>
      </c>
      <c r="AR11" s="50">
        <f t="shared" si="50"/>
        <v>0</v>
      </c>
      <c r="AS11" s="50">
        <f t="shared" si="51"/>
        <v>0</v>
      </c>
      <c r="AT11" s="50">
        <f t="shared" si="52"/>
        <v>0</v>
      </c>
      <c r="AU11" s="50">
        <f t="shared" si="53"/>
        <v>0</v>
      </c>
      <c r="AV11" s="50">
        <f t="shared" si="54"/>
        <v>0</v>
      </c>
      <c r="AW11" s="50">
        <f t="shared" si="55"/>
        <v>0</v>
      </c>
      <c r="AX11" s="50">
        <f t="shared" si="56"/>
        <v>0</v>
      </c>
      <c r="AY11" s="50">
        <f t="shared" si="57"/>
        <v>0</v>
      </c>
    </row>
    <row r="12" spans="1:51" x14ac:dyDescent="0.25">
      <c r="A12" s="11" t="s">
        <v>67</v>
      </c>
      <c r="B12" s="11"/>
      <c r="C12" s="14">
        <f>+SUM(C13:C14)</f>
        <v>0</v>
      </c>
      <c r="D12" s="14">
        <f t="shared" ref="D12" si="58">+SUM(D13:D14)</f>
        <v>33880</v>
      </c>
      <c r="E12" s="14">
        <f t="shared" ref="E12:H12" si="59">+SUM(E13:E14)</f>
        <v>33880</v>
      </c>
      <c r="F12" s="14">
        <f t="shared" si="59"/>
        <v>33880</v>
      </c>
      <c r="G12" s="14">
        <f t="shared" si="59"/>
        <v>33880</v>
      </c>
      <c r="H12" s="14">
        <f t="shared" si="59"/>
        <v>33880</v>
      </c>
      <c r="I12" s="14">
        <f t="shared" ref="I12:AY12" si="60">+SUM(I13:I14)</f>
        <v>44440</v>
      </c>
      <c r="J12" s="14">
        <f t="shared" si="60"/>
        <v>44440</v>
      </c>
      <c r="K12" s="14">
        <f t="shared" si="60"/>
        <v>44440</v>
      </c>
      <c r="L12" s="14">
        <f t="shared" si="60"/>
        <v>44440</v>
      </c>
      <c r="M12" s="14">
        <f t="shared" si="60"/>
        <v>44440</v>
      </c>
      <c r="N12" s="14">
        <f t="shared" si="60"/>
        <v>44440</v>
      </c>
      <c r="O12" s="14">
        <f t="shared" si="60"/>
        <v>44440</v>
      </c>
      <c r="P12" s="14">
        <f t="shared" si="60"/>
        <v>44440</v>
      </c>
      <c r="Q12" s="14">
        <f t="shared" si="60"/>
        <v>44440</v>
      </c>
      <c r="R12" s="14">
        <f t="shared" si="60"/>
        <v>44440</v>
      </c>
      <c r="S12" s="14">
        <f t="shared" si="60"/>
        <v>44440</v>
      </c>
      <c r="T12" s="14">
        <f t="shared" si="60"/>
        <v>44440</v>
      </c>
      <c r="U12" s="14">
        <f t="shared" si="60"/>
        <v>44440</v>
      </c>
      <c r="V12" s="14">
        <f t="shared" si="60"/>
        <v>44440</v>
      </c>
      <c r="W12" s="14">
        <f t="shared" si="60"/>
        <v>44440</v>
      </c>
      <c r="X12" s="14">
        <f t="shared" si="60"/>
        <v>44440</v>
      </c>
      <c r="Y12" s="14">
        <f t="shared" si="60"/>
        <v>44440</v>
      </c>
      <c r="Z12" s="14">
        <f t="shared" si="60"/>
        <v>44440</v>
      </c>
      <c r="AA12" s="14">
        <f t="shared" si="60"/>
        <v>44440</v>
      </c>
      <c r="AB12" s="14">
        <f t="shared" si="60"/>
        <v>44440</v>
      </c>
      <c r="AC12" s="14">
        <f t="shared" si="60"/>
        <v>44440</v>
      </c>
      <c r="AD12" s="14">
        <f t="shared" si="60"/>
        <v>44440</v>
      </c>
      <c r="AE12" s="14">
        <f t="shared" si="60"/>
        <v>44440</v>
      </c>
      <c r="AF12" s="14">
        <f t="shared" si="60"/>
        <v>44440</v>
      </c>
      <c r="AG12" s="14">
        <f t="shared" si="60"/>
        <v>44440</v>
      </c>
      <c r="AH12" s="14">
        <f t="shared" si="60"/>
        <v>44440</v>
      </c>
      <c r="AI12" s="14">
        <f t="shared" si="60"/>
        <v>44440</v>
      </c>
      <c r="AJ12" s="14">
        <f t="shared" si="60"/>
        <v>44440</v>
      </c>
      <c r="AK12" s="14">
        <f t="shared" si="60"/>
        <v>44440</v>
      </c>
      <c r="AL12" s="14">
        <f t="shared" si="60"/>
        <v>44440</v>
      </c>
      <c r="AM12" s="14">
        <f t="shared" si="60"/>
        <v>44440</v>
      </c>
      <c r="AN12" s="14">
        <f t="shared" si="60"/>
        <v>44440</v>
      </c>
      <c r="AO12" s="14">
        <f t="shared" si="60"/>
        <v>44440</v>
      </c>
      <c r="AP12" s="14">
        <f t="shared" si="60"/>
        <v>44440</v>
      </c>
      <c r="AQ12" s="14">
        <f t="shared" si="60"/>
        <v>44440</v>
      </c>
      <c r="AR12" s="14">
        <f t="shared" si="60"/>
        <v>44440</v>
      </c>
      <c r="AS12" s="14">
        <f t="shared" si="60"/>
        <v>44440</v>
      </c>
      <c r="AT12" s="14">
        <f t="shared" si="60"/>
        <v>44440</v>
      </c>
      <c r="AU12" s="14">
        <f t="shared" si="60"/>
        <v>44440</v>
      </c>
      <c r="AV12" s="14">
        <f t="shared" si="60"/>
        <v>44440</v>
      </c>
      <c r="AW12" s="14">
        <f t="shared" si="60"/>
        <v>44440</v>
      </c>
      <c r="AX12" s="14">
        <f t="shared" si="60"/>
        <v>44440</v>
      </c>
      <c r="AY12" s="14">
        <f t="shared" si="60"/>
        <v>44440</v>
      </c>
    </row>
    <row r="13" spans="1:51" x14ac:dyDescent="0.25">
      <c r="A13" s="11" t="s">
        <v>68</v>
      </c>
      <c r="B13" s="11"/>
      <c r="C13" s="50">
        <v>0</v>
      </c>
      <c r="D13" s="50">
        <f>+IF(L_Iva!D21&gt;0,L_Iva!D21,0)+C13</f>
        <v>33880</v>
      </c>
      <c r="E13" s="50">
        <f>+IF(L_Iva!E21&gt;0,L_Iva!E21,0)+D13</f>
        <v>33880</v>
      </c>
      <c r="F13" s="50">
        <f>+IF(L_Iva!F21&gt;0,L_Iva!F21,0)+E13</f>
        <v>33880</v>
      </c>
      <c r="G13" s="50">
        <f>+IF(L_Iva!G21&gt;0,L_Iva!G21,0)+F13</f>
        <v>33880</v>
      </c>
      <c r="H13" s="50">
        <f>+IF(L_Iva!H21&gt;0,L_Iva!H21,0)+G13</f>
        <v>33880</v>
      </c>
      <c r="I13" s="50">
        <f>+IF(L_Iva!I21&gt;0,L_Iva!I21,0)+H13</f>
        <v>44440</v>
      </c>
      <c r="J13" s="50">
        <f>+IF(L_Iva!J21&gt;0,L_Iva!J21,0)+I13</f>
        <v>44440</v>
      </c>
      <c r="K13" s="50">
        <f>+IF(L_Iva!K21&gt;0,L_Iva!K21,0)+J13</f>
        <v>44440</v>
      </c>
      <c r="L13" s="50">
        <f>+IF(L_Iva!L21&gt;0,L_Iva!L21,0)+K13</f>
        <v>44440</v>
      </c>
      <c r="M13" s="50">
        <f>+IF(L_Iva!M21&gt;0,L_Iva!M21,0)+L13</f>
        <v>44440</v>
      </c>
      <c r="N13" s="50">
        <f>+IF(L_Iva!N21&gt;0,L_Iva!N21,0)+M13</f>
        <v>44440</v>
      </c>
      <c r="O13" s="50">
        <f>+IF(L_Iva!O21&gt;0,L_Iva!O21,0)+N13</f>
        <v>44440</v>
      </c>
      <c r="P13" s="50">
        <f>+IF(L_Iva!P21&gt;0,L_Iva!P21,0)+O13</f>
        <v>44440</v>
      </c>
      <c r="Q13" s="50">
        <f>+IF(L_Iva!Q21&gt;0,L_Iva!Q21,0)+P13</f>
        <v>44440</v>
      </c>
      <c r="R13" s="50">
        <f>+IF(L_Iva!R21&gt;0,L_Iva!R21,0)+Q13</f>
        <v>44440</v>
      </c>
      <c r="S13" s="50">
        <f>+IF(L_Iva!S21&gt;0,L_Iva!S21,0)+R13</f>
        <v>44440</v>
      </c>
      <c r="T13" s="50">
        <f>+IF(L_Iva!T21&gt;0,L_Iva!T21,0)+S13</f>
        <v>44440</v>
      </c>
      <c r="U13" s="50">
        <f>+IF(L_Iva!U21&gt;0,L_Iva!U21,0)+T13</f>
        <v>44440</v>
      </c>
      <c r="V13" s="50">
        <f>+IF(L_Iva!V21&gt;0,L_Iva!V21,0)+U13</f>
        <v>44440</v>
      </c>
      <c r="W13" s="50">
        <f>+IF(L_Iva!W21&gt;0,L_Iva!W21,0)+V13</f>
        <v>44440</v>
      </c>
      <c r="X13" s="50">
        <f>+IF(L_Iva!X21&gt;0,L_Iva!X21,0)+W13</f>
        <v>44440</v>
      </c>
      <c r="Y13" s="50">
        <f>+IF(L_Iva!Y21&gt;0,L_Iva!Y21,0)+X13</f>
        <v>44440</v>
      </c>
      <c r="Z13" s="50">
        <f>+IF(L_Iva!Z21&gt;0,L_Iva!Z21,0)+Y13</f>
        <v>44440</v>
      </c>
      <c r="AA13" s="50">
        <f>+IF(L_Iva!AA21&gt;0,L_Iva!AA21,0)+Z13</f>
        <v>44440</v>
      </c>
      <c r="AB13" s="50">
        <f>+IF(L_Iva!AB21&gt;0,L_Iva!AB21,0)+AA13</f>
        <v>44440</v>
      </c>
      <c r="AC13" s="50">
        <f>+IF(L_Iva!AC21&gt;0,L_Iva!AC21,0)+AB13</f>
        <v>44440</v>
      </c>
      <c r="AD13" s="50">
        <f>+IF(L_Iva!AD21&gt;0,L_Iva!AD21,0)+AC13</f>
        <v>44440</v>
      </c>
      <c r="AE13" s="50">
        <f>+IF(L_Iva!AE21&gt;0,L_Iva!AE21,0)+AD13</f>
        <v>44440</v>
      </c>
      <c r="AF13" s="50">
        <f>+IF(L_Iva!AF21&gt;0,L_Iva!AF21,0)+AE13</f>
        <v>44440</v>
      </c>
      <c r="AG13" s="50">
        <f>+IF(L_Iva!AG21&gt;0,L_Iva!AG21,0)+AF13</f>
        <v>44440</v>
      </c>
      <c r="AH13" s="50">
        <f>+IF(L_Iva!AH21&gt;0,L_Iva!AH21,0)+AG13</f>
        <v>44440</v>
      </c>
      <c r="AI13" s="50">
        <f>+IF(L_Iva!AI21&gt;0,L_Iva!AI21,0)+AH13</f>
        <v>44440</v>
      </c>
      <c r="AJ13" s="50">
        <f>+IF(L_Iva!AJ21&gt;0,L_Iva!AJ21,0)+AI13</f>
        <v>44440</v>
      </c>
      <c r="AK13" s="50">
        <f>+IF(L_Iva!AK21&gt;0,L_Iva!AK21,0)+AJ13</f>
        <v>44440</v>
      </c>
      <c r="AL13" s="50">
        <f>+IF(L_Iva!AL21&gt;0,L_Iva!AL21,0)+AK13</f>
        <v>44440</v>
      </c>
      <c r="AM13" s="50">
        <f>+IF(L_Iva!AM21&gt;0,L_Iva!AM21,0)+AL13</f>
        <v>44440</v>
      </c>
      <c r="AN13" s="50">
        <f>+IF(L_Iva!AN21&gt;0,L_Iva!AN21,0)+AM13</f>
        <v>44440</v>
      </c>
      <c r="AO13" s="50">
        <f>+IF(L_Iva!AO21&gt;0,L_Iva!AO21,0)+AN13</f>
        <v>44440</v>
      </c>
      <c r="AP13" s="50">
        <f>+IF(L_Iva!AP21&gt;0,L_Iva!AP21,0)+AO13</f>
        <v>44440</v>
      </c>
      <c r="AQ13" s="50">
        <f>+IF(L_Iva!AQ21&gt;0,L_Iva!AQ21,0)+AP13</f>
        <v>44440</v>
      </c>
      <c r="AR13" s="50">
        <f>+IF(L_Iva!AR21&gt;0,L_Iva!AR21,0)+AQ13</f>
        <v>44440</v>
      </c>
      <c r="AS13" s="50">
        <f>+IF(L_Iva!AS21&gt;0,L_Iva!AS21,0)+AR13</f>
        <v>44440</v>
      </c>
      <c r="AT13" s="50">
        <f>+IF(L_Iva!AT21&gt;0,L_Iva!AT21,0)+AS13</f>
        <v>44440</v>
      </c>
      <c r="AU13" s="50">
        <f>+IF(L_Iva!AU21&gt;0,L_Iva!AU21,0)+AT13</f>
        <v>44440</v>
      </c>
      <c r="AV13" s="50">
        <f>+IF(L_Iva!AV21&gt;0,L_Iva!AV21,0)+AU13</f>
        <v>44440</v>
      </c>
      <c r="AW13" s="50">
        <f>+IF(L_Iva!AW21&gt;0,L_Iva!AW21,0)+AV13</f>
        <v>44440</v>
      </c>
      <c r="AX13" s="50">
        <f>+IF(L_Iva!AX21&gt;0,L_Iva!AX21,0)+AW13</f>
        <v>44440</v>
      </c>
      <c r="AY13" s="50">
        <f>+IF(L_Iva!AY21&gt;0,L_Iva!AY21,0)+AX13</f>
        <v>44440</v>
      </c>
    </row>
    <row r="14" spans="1:51" x14ac:dyDescent="0.25">
      <c r="A14" s="11" t="s">
        <v>69</v>
      </c>
      <c r="B14" s="11"/>
      <c r="C14" s="50">
        <v>0</v>
      </c>
      <c r="D14" s="50">
        <f t="shared" ref="D14" si="61">+C14</f>
        <v>0</v>
      </c>
      <c r="E14" s="50">
        <f t="shared" ref="E14" si="62">+D14</f>
        <v>0</v>
      </c>
      <c r="F14" s="50">
        <f t="shared" ref="F14" si="63">+E14</f>
        <v>0</v>
      </c>
      <c r="G14" s="50">
        <f t="shared" ref="G14" si="64">+F14</f>
        <v>0</v>
      </c>
      <c r="H14" s="50">
        <f t="shared" ref="H14" si="65">+G14</f>
        <v>0</v>
      </c>
      <c r="I14" s="50">
        <f t="shared" ref="I14" si="66">+H14</f>
        <v>0</v>
      </c>
      <c r="J14" s="50">
        <f t="shared" ref="J14" si="67">+I14</f>
        <v>0</v>
      </c>
      <c r="K14" s="50">
        <f t="shared" ref="K14" si="68">+J14</f>
        <v>0</v>
      </c>
      <c r="L14" s="50">
        <f t="shared" ref="L14" si="69">+K14</f>
        <v>0</v>
      </c>
      <c r="M14" s="50">
        <f t="shared" ref="M14" si="70">+L14</f>
        <v>0</v>
      </c>
      <c r="N14" s="50">
        <f t="shared" ref="N14" si="71">+M14</f>
        <v>0</v>
      </c>
      <c r="O14" s="50">
        <f t="shared" ref="O14" si="72">+N14</f>
        <v>0</v>
      </c>
      <c r="P14" s="50">
        <f t="shared" ref="P14" si="73">+O14</f>
        <v>0</v>
      </c>
      <c r="Q14" s="50">
        <f t="shared" ref="Q14" si="74">+P14</f>
        <v>0</v>
      </c>
      <c r="R14" s="50">
        <f t="shared" ref="R14" si="75">+Q14</f>
        <v>0</v>
      </c>
      <c r="S14" s="50">
        <f t="shared" ref="S14" si="76">+R14</f>
        <v>0</v>
      </c>
      <c r="T14" s="50">
        <f t="shared" ref="T14" si="77">+S14</f>
        <v>0</v>
      </c>
      <c r="U14" s="50">
        <f t="shared" ref="U14" si="78">+T14</f>
        <v>0</v>
      </c>
      <c r="V14" s="50">
        <f t="shared" ref="V14" si="79">+U14</f>
        <v>0</v>
      </c>
      <c r="W14" s="50">
        <f t="shared" ref="W14" si="80">+V14</f>
        <v>0</v>
      </c>
      <c r="X14" s="50">
        <f t="shared" ref="X14" si="81">+W14</f>
        <v>0</v>
      </c>
      <c r="Y14" s="50">
        <f t="shared" ref="Y14" si="82">+X14</f>
        <v>0</v>
      </c>
      <c r="Z14" s="50">
        <f t="shared" ref="Z14" si="83">+Y14</f>
        <v>0</v>
      </c>
      <c r="AA14" s="50">
        <f t="shared" ref="AA14" si="84">+Z14</f>
        <v>0</v>
      </c>
      <c r="AB14" s="50">
        <f t="shared" ref="AB14" si="85">+AA14</f>
        <v>0</v>
      </c>
      <c r="AC14" s="50">
        <f t="shared" ref="AC14" si="86">+AB14</f>
        <v>0</v>
      </c>
      <c r="AD14" s="50">
        <f t="shared" ref="AD14" si="87">+AC14</f>
        <v>0</v>
      </c>
      <c r="AE14" s="50">
        <f t="shared" ref="AE14" si="88">+AD14</f>
        <v>0</v>
      </c>
      <c r="AF14" s="50">
        <f t="shared" ref="AF14" si="89">+AE14</f>
        <v>0</v>
      </c>
      <c r="AG14" s="50">
        <f t="shared" ref="AG14" si="90">+AF14</f>
        <v>0</v>
      </c>
      <c r="AH14" s="50">
        <f t="shared" ref="AH14" si="91">+AG14</f>
        <v>0</v>
      </c>
      <c r="AI14" s="50">
        <f t="shared" ref="AI14" si="92">+AH14</f>
        <v>0</v>
      </c>
      <c r="AJ14" s="50">
        <f t="shared" ref="AJ14" si="93">+AI14</f>
        <v>0</v>
      </c>
      <c r="AK14" s="50">
        <f t="shared" ref="AK14" si="94">+AJ14</f>
        <v>0</v>
      </c>
      <c r="AL14" s="50">
        <f t="shared" ref="AL14" si="95">+AK14</f>
        <v>0</v>
      </c>
      <c r="AM14" s="50">
        <f t="shared" ref="AM14" si="96">+AL14</f>
        <v>0</v>
      </c>
      <c r="AN14" s="50">
        <f t="shared" ref="AN14" si="97">+AM14</f>
        <v>0</v>
      </c>
      <c r="AO14" s="50">
        <f t="shared" ref="AO14" si="98">+AN14</f>
        <v>0</v>
      </c>
      <c r="AP14" s="50">
        <f t="shared" ref="AP14" si="99">+AO14</f>
        <v>0</v>
      </c>
      <c r="AQ14" s="50">
        <f t="shared" ref="AQ14" si="100">+AP14</f>
        <v>0</v>
      </c>
      <c r="AR14" s="50">
        <f t="shared" ref="AR14" si="101">+AQ14</f>
        <v>0</v>
      </c>
      <c r="AS14" s="50">
        <f t="shared" ref="AS14" si="102">+AR14</f>
        <v>0</v>
      </c>
      <c r="AT14" s="50">
        <f t="shared" ref="AT14" si="103">+AS14</f>
        <v>0</v>
      </c>
      <c r="AU14" s="50">
        <f t="shared" ref="AU14" si="104">+AT14</f>
        <v>0</v>
      </c>
      <c r="AV14" s="50">
        <f t="shared" ref="AV14" si="105">+AU14</f>
        <v>0</v>
      </c>
      <c r="AW14" s="50">
        <f t="shared" ref="AW14" si="106">+AV14</f>
        <v>0</v>
      </c>
      <c r="AX14" s="50">
        <f t="shared" ref="AX14" si="107">+AW14</f>
        <v>0</v>
      </c>
      <c r="AY14" s="50">
        <f t="shared" ref="AY14" si="108">+AX14</f>
        <v>0</v>
      </c>
    </row>
    <row r="15" spans="1:51" x14ac:dyDescent="0.25">
      <c r="A15" s="11" t="s">
        <v>70</v>
      </c>
      <c r="B15" s="11"/>
      <c r="C15" s="12">
        <f>+SUM(C16:C17)</f>
        <v>0</v>
      </c>
      <c r="D15" s="12">
        <f t="shared" ref="D15" si="109">+SUM(D16:D17)</f>
        <v>0</v>
      </c>
      <c r="E15" s="12">
        <f t="shared" ref="E15:H15" si="110">+SUM(E16:E17)</f>
        <v>0</v>
      </c>
      <c r="F15" s="12">
        <f t="shared" si="110"/>
        <v>0</v>
      </c>
      <c r="G15" s="12">
        <f t="shared" si="110"/>
        <v>0</v>
      </c>
      <c r="H15" s="12">
        <f t="shared" si="110"/>
        <v>0</v>
      </c>
      <c r="I15" s="12">
        <f t="shared" ref="I15:AY15" si="111">+SUM(I16:I17)</f>
        <v>0</v>
      </c>
      <c r="J15" s="12">
        <f t="shared" si="111"/>
        <v>0</v>
      </c>
      <c r="K15" s="12">
        <f t="shared" si="111"/>
        <v>0</v>
      </c>
      <c r="L15" s="12">
        <f t="shared" si="111"/>
        <v>0</v>
      </c>
      <c r="M15" s="12">
        <f t="shared" si="111"/>
        <v>0</v>
      </c>
      <c r="N15" s="12">
        <f t="shared" si="111"/>
        <v>0</v>
      </c>
      <c r="O15" s="12">
        <f t="shared" si="111"/>
        <v>0</v>
      </c>
      <c r="P15" s="12">
        <f t="shared" si="111"/>
        <v>0</v>
      </c>
      <c r="Q15" s="12">
        <f t="shared" si="111"/>
        <v>0</v>
      </c>
      <c r="R15" s="12">
        <f t="shared" si="111"/>
        <v>0</v>
      </c>
      <c r="S15" s="12">
        <f t="shared" si="111"/>
        <v>0</v>
      </c>
      <c r="T15" s="12">
        <f t="shared" si="111"/>
        <v>0</v>
      </c>
      <c r="U15" s="12">
        <f t="shared" si="111"/>
        <v>0</v>
      </c>
      <c r="V15" s="12">
        <f t="shared" si="111"/>
        <v>0</v>
      </c>
      <c r="W15" s="12">
        <f t="shared" si="111"/>
        <v>0</v>
      </c>
      <c r="X15" s="12">
        <f t="shared" si="111"/>
        <v>0</v>
      </c>
      <c r="Y15" s="12">
        <f t="shared" si="111"/>
        <v>0</v>
      </c>
      <c r="Z15" s="12">
        <f t="shared" si="111"/>
        <v>0</v>
      </c>
      <c r="AA15" s="12">
        <f t="shared" si="111"/>
        <v>0</v>
      </c>
      <c r="AB15" s="12">
        <f t="shared" si="111"/>
        <v>0</v>
      </c>
      <c r="AC15" s="12">
        <f t="shared" si="111"/>
        <v>0</v>
      </c>
      <c r="AD15" s="12">
        <f t="shared" si="111"/>
        <v>0</v>
      </c>
      <c r="AE15" s="12">
        <f t="shared" si="111"/>
        <v>0</v>
      </c>
      <c r="AF15" s="12">
        <f t="shared" si="111"/>
        <v>0</v>
      </c>
      <c r="AG15" s="12">
        <f t="shared" si="111"/>
        <v>0</v>
      </c>
      <c r="AH15" s="12">
        <f t="shared" si="111"/>
        <v>0</v>
      </c>
      <c r="AI15" s="12">
        <f t="shared" si="111"/>
        <v>0</v>
      </c>
      <c r="AJ15" s="12">
        <f t="shared" si="111"/>
        <v>0</v>
      </c>
      <c r="AK15" s="12">
        <f t="shared" si="111"/>
        <v>0</v>
      </c>
      <c r="AL15" s="12">
        <f t="shared" si="111"/>
        <v>0</v>
      </c>
      <c r="AM15" s="12">
        <f t="shared" si="111"/>
        <v>0</v>
      </c>
      <c r="AN15" s="12">
        <f t="shared" si="111"/>
        <v>0</v>
      </c>
      <c r="AO15" s="12">
        <f t="shared" si="111"/>
        <v>0</v>
      </c>
      <c r="AP15" s="12">
        <f t="shared" si="111"/>
        <v>0</v>
      </c>
      <c r="AQ15" s="12">
        <f t="shared" si="111"/>
        <v>0</v>
      </c>
      <c r="AR15" s="12">
        <f t="shared" si="111"/>
        <v>0</v>
      </c>
      <c r="AS15" s="12">
        <f t="shared" si="111"/>
        <v>0</v>
      </c>
      <c r="AT15" s="12">
        <f t="shared" si="111"/>
        <v>0</v>
      </c>
      <c r="AU15" s="12">
        <f t="shared" si="111"/>
        <v>0</v>
      </c>
      <c r="AV15" s="12">
        <f t="shared" si="111"/>
        <v>0</v>
      </c>
      <c r="AW15" s="12">
        <f t="shared" si="111"/>
        <v>0</v>
      </c>
      <c r="AX15" s="12">
        <f t="shared" si="111"/>
        <v>0</v>
      </c>
      <c r="AY15" s="12">
        <f t="shared" si="111"/>
        <v>0</v>
      </c>
    </row>
    <row r="16" spans="1:51" x14ac:dyDescent="0.25">
      <c r="A16" s="11" t="s">
        <v>71</v>
      </c>
      <c r="B16" s="11"/>
      <c r="C16" s="50">
        <v>0</v>
      </c>
      <c r="D16" s="50">
        <f t="shared" ref="D16:D18" si="112">+C16</f>
        <v>0</v>
      </c>
      <c r="E16" s="50">
        <f t="shared" ref="E16:E18" si="113">+D16</f>
        <v>0</v>
      </c>
      <c r="F16" s="50">
        <f t="shared" ref="F16:F18" si="114">+E16</f>
        <v>0</v>
      </c>
      <c r="G16" s="50">
        <f t="shared" ref="G16:G18" si="115">+F16</f>
        <v>0</v>
      </c>
      <c r="H16" s="50">
        <f t="shared" ref="H16:H18" si="116">+G16</f>
        <v>0</v>
      </c>
      <c r="I16" s="50">
        <f t="shared" ref="I16:I18" si="117">+H16</f>
        <v>0</v>
      </c>
      <c r="J16" s="50">
        <f t="shared" ref="J16:J18" si="118">+I16</f>
        <v>0</v>
      </c>
      <c r="K16" s="50">
        <f t="shared" ref="K16:K18" si="119">+J16</f>
        <v>0</v>
      </c>
      <c r="L16" s="50">
        <f t="shared" ref="L16:L18" si="120">+K16</f>
        <v>0</v>
      </c>
      <c r="M16" s="50">
        <f t="shared" ref="M16:M18" si="121">+L16</f>
        <v>0</v>
      </c>
      <c r="N16" s="50">
        <f t="shared" ref="N16:N18" si="122">+M16</f>
        <v>0</v>
      </c>
      <c r="O16" s="50">
        <f t="shared" ref="O16:O18" si="123">+N16</f>
        <v>0</v>
      </c>
      <c r="P16" s="50">
        <f t="shared" ref="P16:P18" si="124">+O16</f>
        <v>0</v>
      </c>
      <c r="Q16" s="50">
        <f t="shared" ref="Q16:Q18" si="125">+P16</f>
        <v>0</v>
      </c>
      <c r="R16" s="50">
        <f t="shared" ref="R16:R18" si="126">+Q16</f>
        <v>0</v>
      </c>
      <c r="S16" s="50">
        <f t="shared" ref="S16:S18" si="127">+R16</f>
        <v>0</v>
      </c>
      <c r="T16" s="50">
        <f t="shared" ref="T16:T18" si="128">+S16</f>
        <v>0</v>
      </c>
      <c r="U16" s="50">
        <f t="shared" ref="U16:U18" si="129">+T16</f>
        <v>0</v>
      </c>
      <c r="V16" s="50">
        <f t="shared" ref="V16:V18" si="130">+U16</f>
        <v>0</v>
      </c>
      <c r="W16" s="50">
        <f t="shared" ref="W16:W18" si="131">+V16</f>
        <v>0</v>
      </c>
      <c r="X16" s="50">
        <f t="shared" ref="X16:X18" si="132">+W16</f>
        <v>0</v>
      </c>
      <c r="Y16" s="50">
        <f t="shared" ref="Y16:Y18" si="133">+X16</f>
        <v>0</v>
      </c>
      <c r="Z16" s="50">
        <f t="shared" ref="Z16:Z18" si="134">+Y16</f>
        <v>0</v>
      </c>
      <c r="AA16" s="50">
        <f t="shared" ref="AA16:AA18" si="135">+Z16</f>
        <v>0</v>
      </c>
      <c r="AB16" s="50">
        <f t="shared" ref="AB16:AB18" si="136">+AA16</f>
        <v>0</v>
      </c>
      <c r="AC16" s="50">
        <f t="shared" ref="AC16:AC18" si="137">+AB16</f>
        <v>0</v>
      </c>
      <c r="AD16" s="50">
        <f t="shared" ref="AD16:AD18" si="138">+AC16</f>
        <v>0</v>
      </c>
      <c r="AE16" s="50">
        <f t="shared" ref="AE16:AE18" si="139">+AD16</f>
        <v>0</v>
      </c>
      <c r="AF16" s="50">
        <f t="shared" ref="AF16:AF18" si="140">+AE16</f>
        <v>0</v>
      </c>
      <c r="AG16" s="50">
        <f t="shared" ref="AG16:AG18" si="141">+AF16</f>
        <v>0</v>
      </c>
      <c r="AH16" s="50">
        <f t="shared" ref="AH16:AH18" si="142">+AG16</f>
        <v>0</v>
      </c>
      <c r="AI16" s="50">
        <f t="shared" ref="AI16:AI18" si="143">+AH16</f>
        <v>0</v>
      </c>
      <c r="AJ16" s="50">
        <f t="shared" ref="AJ16:AJ18" si="144">+AI16</f>
        <v>0</v>
      </c>
      <c r="AK16" s="50">
        <f t="shared" ref="AK16:AK18" si="145">+AJ16</f>
        <v>0</v>
      </c>
      <c r="AL16" s="50">
        <f t="shared" ref="AL16:AL18" si="146">+AK16</f>
        <v>0</v>
      </c>
      <c r="AM16" s="50">
        <f t="shared" ref="AM16:AM18" si="147">+AL16</f>
        <v>0</v>
      </c>
      <c r="AN16" s="50">
        <f t="shared" ref="AN16:AN18" si="148">+AM16</f>
        <v>0</v>
      </c>
      <c r="AO16" s="50">
        <f t="shared" ref="AO16:AO18" si="149">+AN16</f>
        <v>0</v>
      </c>
      <c r="AP16" s="50">
        <f t="shared" ref="AP16:AP18" si="150">+AO16</f>
        <v>0</v>
      </c>
      <c r="AQ16" s="50">
        <f t="shared" ref="AQ16:AQ18" si="151">+AP16</f>
        <v>0</v>
      </c>
      <c r="AR16" s="50">
        <f t="shared" ref="AR16:AR18" si="152">+AQ16</f>
        <v>0</v>
      </c>
      <c r="AS16" s="50">
        <f t="shared" ref="AS16:AS18" si="153">+AR16</f>
        <v>0</v>
      </c>
      <c r="AT16" s="50">
        <f t="shared" ref="AT16:AT18" si="154">+AS16</f>
        <v>0</v>
      </c>
      <c r="AU16" s="50">
        <f t="shared" ref="AU16:AU18" si="155">+AT16</f>
        <v>0</v>
      </c>
      <c r="AV16" s="50">
        <f t="shared" ref="AV16:AV18" si="156">+AU16</f>
        <v>0</v>
      </c>
      <c r="AW16" s="50">
        <f t="shared" ref="AW16:AW18" si="157">+AV16</f>
        <v>0</v>
      </c>
      <c r="AX16" s="50">
        <f t="shared" ref="AX16:AX18" si="158">+AW16</f>
        <v>0</v>
      </c>
      <c r="AY16" s="50">
        <f t="shared" ref="AY16:AY18" si="159">+AX16</f>
        <v>0</v>
      </c>
    </row>
    <row r="17" spans="1:51" x14ac:dyDescent="0.25">
      <c r="A17" s="11" t="s">
        <v>72</v>
      </c>
      <c r="B17" s="11"/>
      <c r="C17" s="50">
        <v>0</v>
      </c>
      <c r="D17" s="50">
        <f t="shared" si="112"/>
        <v>0</v>
      </c>
      <c r="E17" s="50">
        <f t="shared" si="113"/>
        <v>0</v>
      </c>
      <c r="F17" s="50">
        <f t="shared" si="114"/>
        <v>0</v>
      </c>
      <c r="G17" s="50">
        <f t="shared" si="115"/>
        <v>0</v>
      </c>
      <c r="H17" s="50">
        <f t="shared" si="116"/>
        <v>0</v>
      </c>
      <c r="I17" s="50">
        <f t="shared" si="117"/>
        <v>0</v>
      </c>
      <c r="J17" s="50">
        <f t="shared" si="118"/>
        <v>0</v>
      </c>
      <c r="K17" s="50">
        <f t="shared" si="119"/>
        <v>0</v>
      </c>
      <c r="L17" s="50">
        <f t="shared" si="120"/>
        <v>0</v>
      </c>
      <c r="M17" s="50">
        <f t="shared" si="121"/>
        <v>0</v>
      </c>
      <c r="N17" s="50">
        <f t="shared" si="122"/>
        <v>0</v>
      </c>
      <c r="O17" s="50">
        <f t="shared" si="123"/>
        <v>0</v>
      </c>
      <c r="P17" s="50">
        <f t="shared" si="124"/>
        <v>0</v>
      </c>
      <c r="Q17" s="50">
        <f t="shared" si="125"/>
        <v>0</v>
      </c>
      <c r="R17" s="50">
        <f t="shared" si="126"/>
        <v>0</v>
      </c>
      <c r="S17" s="50">
        <f t="shared" si="127"/>
        <v>0</v>
      </c>
      <c r="T17" s="50">
        <f t="shared" si="128"/>
        <v>0</v>
      </c>
      <c r="U17" s="50">
        <f t="shared" si="129"/>
        <v>0</v>
      </c>
      <c r="V17" s="50">
        <f t="shared" si="130"/>
        <v>0</v>
      </c>
      <c r="W17" s="50">
        <f t="shared" si="131"/>
        <v>0</v>
      </c>
      <c r="X17" s="50">
        <f t="shared" si="132"/>
        <v>0</v>
      </c>
      <c r="Y17" s="50">
        <f t="shared" si="133"/>
        <v>0</v>
      </c>
      <c r="Z17" s="50">
        <f t="shared" si="134"/>
        <v>0</v>
      </c>
      <c r="AA17" s="50">
        <f t="shared" si="135"/>
        <v>0</v>
      </c>
      <c r="AB17" s="50">
        <f t="shared" si="136"/>
        <v>0</v>
      </c>
      <c r="AC17" s="50">
        <f t="shared" si="137"/>
        <v>0</v>
      </c>
      <c r="AD17" s="50">
        <f t="shared" si="138"/>
        <v>0</v>
      </c>
      <c r="AE17" s="50">
        <f t="shared" si="139"/>
        <v>0</v>
      </c>
      <c r="AF17" s="50">
        <f t="shared" si="140"/>
        <v>0</v>
      </c>
      <c r="AG17" s="50">
        <f t="shared" si="141"/>
        <v>0</v>
      </c>
      <c r="AH17" s="50">
        <f t="shared" si="142"/>
        <v>0</v>
      </c>
      <c r="AI17" s="50">
        <f t="shared" si="143"/>
        <v>0</v>
      </c>
      <c r="AJ17" s="50">
        <f t="shared" si="144"/>
        <v>0</v>
      </c>
      <c r="AK17" s="50">
        <f t="shared" si="145"/>
        <v>0</v>
      </c>
      <c r="AL17" s="50">
        <f t="shared" si="146"/>
        <v>0</v>
      </c>
      <c r="AM17" s="50">
        <f t="shared" si="147"/>
        <v>0</v>
      </c>
      <c r="AN17" s="50">
        <f t="shared" si="148"/>
        <v>0</v>
      </c>
      <c r="AO17" s="50">
        <f t="shared" si="149"/>
        <v>0</v>
      </c>
      <c r="AP17" s="50">
        <f t="shared" si="150"/>
        <v>0</v>
      </c>
      <c r="AQ17" s="50">
        <f t="shared" si="151"/>
        <v>0</v>
      </c>
      <c r="AR17" s="50">
        <f t="shared" si="152"/>
        <v>0</v>
      </c>
      <c r="AS17" s="50">
        <f t="shared" si="153"/>
        <v>0</v>
      </c>
      <c r="AT17" s="50">
        <f t="shared" si="154"/>
        <v>0</v>
      </c>
      <c r="AU17" s="50">
        <f t="shared" si="155"/>
        <v>0</v>
      </c>
      <c r="AV17" s="50">
        <f t="shared" si="156"/>
        <v>0</v>
      </c>
      <c r="AW17" s="50">
        <f t="shared" si="157"/>
        <v>0</v>
      </c>
      <c r="AX17" s="50">
        <f t="shared" si="158"/>
        <v>0</v>
      </c>
      <c r="AY17" s="50">
        <f t="shared" si="159"/>
        <v>0</v>
      </c>
    </row>
    <row r="18" spans="1:51" x14ac:dyDescent="0.25">
      <c r="A18" s="11" t="s">
        <v>174</v>
      </c>
      <c r="B18" s="11"/>
      <c r="C18" s="50">
        <v>0</v>
      </c>
      <c r="D18" s="50">
        <f t="shared" si="112"/>
        <v>0</v>
      </c>
      <c r="E18" s="50">
        <f t="shared" si="113"/>
        <v>0</v>
      </c>
      <c r="F18" s="50">
        <f t="shared" si="114"/>
        <v>0</v>
      </c>
      <c r="G18" s="50">
        <f t="shared" si="115"/>
        <v>0</v>
      </c>
      <c r="H18" s="50">
        <f t="shared" si="116"/>
        <v>0</v>
      </c>
      <c r="I18" s="50">
        <f t="shared" si="117"/>
        <v>0</v>
      </c>
      <c r="J18" s="50">
        <f t="shared" si="118"/>
        <v>0</v>
      </c>
      <c r="K18" s="50">
        <f t="shared" si="119"/>
        <v>0</v>
      </c>
      <c r="L18" s="50">
        <f t="shared" si="120"/>
        <v>0</v>
      </c>
      <c r="M18" s="50">
        <f t="shared" si="121"/>
        <v>0</v>
      </c>
      <c r="N18" s="50">
        <f t="shared" si="122"/>
        <v>0</v>
      </c>
      <c r="O18" s="50">
        <f t="shared" si="123"/>
        <v>0</v>
      </c>
      <c r="P18" s="50">
        <f t="shared" si="124"/>
        <v>0</v>
      </c>
      <c r="Q18" s="50">
        <f t="shared" si="125"/>
        <v>0</v>
      </c>
      <c r="R18" s="50">
        <f t="shared" si="126"/>
        <v>0</v>
      </c>
      <c r="S18" s="50">
        <f t="shared" si="127"/>
        <v>0</v>
      </c>
      <c r="T18" s="50">
        <f t="shared" si="128"/>
        <v>0</v>
      </c>
      <c r="U18" s="50">
        <f t="shared" si="129"/>
        <v>0</v>
      </c>
      <c r="V18" s="50">
        <f t="shared" si="130"/>
        <v>0</v>
      </c>
      <c r="W18" s="50">
        <f t="shared" si="131"/>
        <v>0</v>
      </c>
      <c r="X18" s="50">
        <f t="shared" si="132"/>
        <v>0</v>
      </c>
      <c r="Y18" s="50">
        <f t="shared" si="133"/>
        <v>0</v>
      </c>
      <c r="Z18" s="50">
        <f t="shared" si="134"/>
        <v>0</v>
      </c>
      <c r="AA18" s="50">
        <f t="shared" si="135"/>
        <v>0</v>
      </c>
      <c r="AB18" s="50">
        <f t="shared" si="136"/>
        <v>0</v>
      </c>
      <c r="AC18" s="50">
        <f t="shared" si="137"/>
        <v>0</v>
      </c>
      <c r="AD18" s="50">
        <f t="shared" si="138"/>
        <v>0</v>
      </c>
      <c r="AE18" s="50">
        <f t="shared" si="139"/>
        <v>0</v>
      </c>
      <c r="AF18" s="50">
        <f t="shared" si="140"/>
        <v>0</v>
      </c>
      <c r="AG18" s="50">
        <f t="shared" si="141"/>
        <v>0</v>
      </c>
      <c r="AH18" s="50">
        <f t="shared" si="142"/>
        <v>0</v>
      </c>
      <c r="AI18" s="50">
        <f t="shared" si="143"/>
        <v>0</v>
      </c>
      <c r="AJ18" s="50">
        <f t="shared" si="144"/>
        <v>0</v>
      </c>
      <c r="AK18" s="50">
        <f t="shared" si="145"/>
        <v>0</v>
      </c>
      <c r="AL18" s="50">
        <f t="shared" si="146"/>
        <v>0</v>
      </c>
      <c r="AM18" s="50">
        <f t="shared" si="147"/>
        <v>0</v>
      </c>
      <c r="AN18" s="50">
        <f t="shared" si="148"/>
        <v>0</v>
      </c>
      <c r="AO18" s="50">
        <f t="shared" si="149"/>
        <v>0</v>
      </c>
      <c r="AP18" s="50">
        <f t="shared" si="150"/>
        <v>0</v>
      </c>
      <c r="AQ18" s="50">
        <f t="shared" si="151"/>
        <v>0</v>
      </c>
      <c r="AR18" s="50">
        <f t="shared" si="152"/>
        <v>0</v>
      </c>
      <c r="AS18" s="50">
        <f t="shared" si="153"/>
        <v>0</v>
      </c>
      <c r="AT18" s="50">
        <f t="shared" si="154"/>
        <v>0</v>
      </c>
      <c r="AU18" s="50">
        <f t="shared" si="155"/>
        <v>0</v>
      </c>
      <c r="AV18" s="50">
        <f t="shared" si="156"/>
        <v>0</v>
      </c>
      <c r="AW18" s="50">
        <f t="shared" si="157"/>
        <v>0</v>
      </c>
      <c r="AX18" s="50">
        <f t="shared" si="158"/>
        <v>0</v>
      </c>
      <c r="AY18" s="50">
        <f t="shared" si="159"/>
        <v>0</v>
      </c>
    </row>
    <row r="19" spans="1:5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5">
      <c r="A20" s="9" t="s">
        <v>73</v>
      </c>
      <c r="B20" s="9"/>
      <c r="C20" s="12">
        <f>+SUM(C21:C22)</f>
        <v>0</v>
      </c>
      <c r="D20" s="12">
        <f t="shared" ref="D20" si="160">+SUM(D21:D22)</f>
        <v>390000</v>
      </c>
      <c r="E20" s="12">
        <f t="shared" ref="E20:H20" si="161">+SUM(E21:E22)</f>
        <v>410000</v>
      </c>
      <c r="F20" s="12">
        <f t="shared" si="161"/>
        <v>390000</v>
      </c>
      <c r="G20" s="12">
        <f t="shared" si="161"/>
        <v>470000</v>
      </c>
      <c r="H20" s="12">
        <f t="shared" si="161"/>
        <v>390000</v>
      </c>
      <c r="I20" s="12">
        <f t="shared" ref="I20:AY20" si="162">+SUM(I21:I22)</f>
        <v>390000</v>
      </c>
      <c r="J20" s="12">
        <f t="shared" si="162"/>
        <v>390000</v>
      </c>
      <c r="K20" s="12">
        <f t="shared" si="162"/>
        <v>390000</v>
      </c>
      <c r="L20" s="12">
        <f t="shared" si="162"/>
        <v>390000</v>
      </c>
      <c r="M20" s="12">
        <f t="shared" si="162"/>
        <v>390000</v>
      </c>
      <c r="N20" s="12">
        <f t="shared" si="162"/>
        <v>390000</v>
      </c>
      <c r="O20" s="12">
        <f t="shared" si="162"/>
        <v>390000</v>
      </c>
      <c r="P20" s="12">
        <f t="shared" si="162"/>
        <v>390000</v>
      </c>
      <c r="Q20" s="12">
        <f t="shared" si="162"/>
        <v>390000</v>
      </c>
      <c r="R20" s="12">
        <f t="shared" si="162"/>
        <v>390000</v>
      </c>
      <c r="S20" s="12">
        <f t="shared" si="162"/>
        <v>390000</v>
      </c>
      <c r="T20" s="12">
        <f t="shared" si="162"/>
        <v>390000</v>
      </c>
      <c r="U20" s="12">
        <f t="shared" si="162"/>
        <v>390000</v>
      </c>
      <c r="V20" s="12">
        <f t="shared" si="162"/>
        <v>390000</v>
      </c>
      <c r="W20" s="12">
        <f t="shared" si="162"/>
        <v>390000</v>
      </c>
      <c r="X20" s="12">
        <f t="shared" si="162"/>
        <v>390000</v>
      </c>
      <c r="Y20" s="12">
        <f t="shared" si="162"/>
        <v>390000</v>
      </c>
      <c r="Z20" s="12">
        <f t="shared" si="162"/>
        <v>390000</v>
      </c>
      <c r="AA20" s="12">
        <f t="shared" si="162"/>
        <v>390000</v>
      </c>
      <c r="AB20" s="12">
        <f t="shared" si="162"/>
        <v>390000</v>
      </c>
      <c r="AC20" s="12">
        <f t="shared" si="162"/>
        <v>390000</v>
      </c>
      <c r="AD20" s="12">
        <f t="shared" si="162"/>
        <v>390000</v>
      </c>
      <c r="AE20" s="12">
        <f t="shared" si="162"/>
        <v>390000</v>
      </c>
      <c r="AF20" s="12">
        <f t="shared" si="162"/>
        <v>390000</v>
      </c>
      <c r="AG20" s="12">
        <f t="shared" si="162"/>
        <v>390000</v>
      </c>
      <c r="AH20" s="12">
        <f t="shared" si="162"/>
        <v>390000</v>
      </c>
      <c r="AI20" s="12">
        <f t="shared" si="162"/>
        <v>390000</v>
      </c>
      <c r="AJ20" s="12">
        <f t="shared" si="162"/>
        <v>390000</v>
      </c>
      <c r="AK20" s="12">
        <f t="shared" si="162"/>
        <v>390000</v>
      </c>
      <c r="AL20" s="12">
        <f t="shared" si="162"/>
        <v>390000</v>
      </c>
      <c r="AM20" s="12">
        <f t="shared" si="162"/>
        <v>390000</v>
      </c>
      <c r="AN20" s="12">
        <f t="shared" si="162"/>
        <v>390000</v>
      </c>
      <c r="AO20" s="12">
        <f t="shared" si="162"/>
        <v>390000</v>
      </c>
      <c r="AP20" s="12">
        <f t="shared" si="162"/>
        <v>390000</v>
      </c>
      <c r="AQ20" s="12">
        <f t="shared" si="162"/>
        <v>390000</v>
      </c>
      <c r="AR20" s="12">
        <f t="shared" si="162"/>
        <v>390000</v>
      </c>
      <c r="AS20" s="12">
        <f t="shared" si="162"/>
        <v>390000</v>
      </c>
      <c r="AT20" s="12">
        <f t="shared" si="162"/>
        <v>390000</v>
      </c>
      <c r="AU20" s="12">
        <f t="shared" si="162"/>
        <v>390000</v>
      </c>
      <c r="AV20" s="12">
        <f t="shared" si="162"/>
        <v>390000</v>
      </c>
      <c r="AW20" s="12">
        <f t="shared" si="162"/>
        <v>390000</v>
      </c>
      <c r="AX20" s="12">
        <f t="shared" si="162"/>
        <v>390000</v>
      </c>
      <c r="AY20" s="12">
        <f t="shared" si="162"/>
        <v>390000</v>
      </c>
    </row>
    <row r="21" spans="1:51" x14ac:dyDescent="0.25">
      <c r="A21" s="11" t="s">
        <v>74</v>
      </c>
      <c r="B21" s="11"/>
      <c r="C21" s="50">
        <v>0</v>
      </c>
      <c r="D21" s="50">
        <f>+C21+M_Vendite!C135</f>
        <v>390000</v>
      </c>
      <c r="E21" s="50">
        <f>+D21+M_Vendite!D135</f>
        <v>410000</v>
      </c>
      <c r="F21" s="50">
        <f>+E21+M_Vendite!E135</f>
        <v>390000</v>
      </c>
      <c r="G21" s="50">
        <f>+F21+M_Vendite!F135</f>
        <v>470000</v>
      </c>
      <c r="H21" s="50">
        <f>+G21+M_Vendite!G135</f>
        <v>390000</v>
      </c>
      <c r="I21" s="50">
        <f>+H21+M_Vendite!H135</f>
        <v>390000</v>
      </c>
      <c r="J21" s="50">
        <f>+I21+M_Vendite!I135</f>
        <v>390000</v>
      </c>
      <c r="K21" s="50">
        <f>+J21+M_Vendite!J135</f>
        <v>390000</v>
      </c>
      <c r="L21" s="50">
        <f>+K21+M_Vendite!K135</f>
        <v>390000</v>
      </c>
      <c r="M21" s="50">
        <f>+L21+M_Vendite!L135</f>
        <v>390000</v>
      </c>
      <c r="N21" s="50">
        <f>+M21+M_Vendite!M135</f>
        <v>390000</v>
      </c>
      <c r="O21" s="50">
        <f>+N21+M_Vendite!N135</f>
        <v>390000</v>
      </c>
      <c r="P21" s="50">
        <f>+O21+M_Vendite!O135</f>
        <v>390000</v>
      </c>
      <c r="Q21" s="50">
        <f>+P21+M_Vendite!P135</f>
        <v>390000</v>
      </c>
      <c r="R21" s="50">
        <f>+Q21+M_Vendite!Q135</f>
        <v>390000</v>
      </c>
      <c r="S21" s="50">
        <f>+R21+M_Vendite!R135</f>
        <v>390000</v>
      </c>
      <c r="T21" s="50">
        <f>+S21+M_Vendite!S135</f>
        <v>390000</v>
      </c>
      <c r="U21" s="50">
        <f>+T21+M_Vendite!T135</f>
        <v>390000</v>
      </c>
      <c r="V21" s="50">
        <f>+U21+M_Vendite!U135</f>
        <v>390000</v>
      </c>
      <c r="W21" s="50">
        <f>+V21+M_Vendite!V135</f>
        <v>390000</v>
      </c>
      <c r="X21" s="50">
        <f>+W21+M_Vendite!W135</f>
        <v>390000</v>
      </c>
      <c r="Y21" s="50">
        <f>+X21+M_Vendite!X135</f>
        <v>390000</v>
      </c>
      <c r="Z21" s="50">
        <f>+Y21+M_Vendite!Y135</f>
        <v>390000</v>
      </c>
      <c r="AA21" s="50">
        <f>+Z21+M_Vendite!Z135</f>
        <v>390000</v>
      </c>
      <c r="AB21" s="50">
        <f>+AA21+M_Vendite!AA135</f>
        <v>390000</v>
      </c>
      <c r="AC21" s="50">
        <f>+AB21+M_Vendite!AB135</f>
        <v>390000</v>
      </c>
      <c r="AD21" s="50">
        <f>+AC21+M_Vendite!AC135</f>
        <v>390000</v>
      </c>
      <c r="AE21" s="50">
        <f>+AD21+M_Vendite!AD135</f>
        <v>390000</v>
      </c>
      <c r="AF21" s="50">
        <f>+AE21+M_Vendite!AE135</f>
        <v>390000</v>
      </c>
      <c r="AG21" s="50">
        <f>+AF21+M_Vendite!AF135</f>
        <v>390000</v>
      </c>
      <c r="AH21" s="50">
        <f>+AG21+M_Vendite!AG135</f>
        <v>390000</v>
      </c>
      <c r="AI21" s="50">
        <f>+AH21+M_Vendite!AH135</f>
        <v>390000</v>
      </c>
      <c r="AJ21" s="50">
        <f>+AI21+M_Vendite!AI135</f>
        <v>390000</v>
      </c>
      <c r="AK21" s="50">
        <f>+AJ21+M_Vendite!AJ135</f>
        <v>390000</v>
      </c>
      <c r="AL21" s="50">
        <f>+AK21+M_Vendite!AK135</f>
        <v>390000</v>
      </c>
      <c r="AM21" s="50">
        <f>+AL21+M_Vendite!AL135</f>
        <v>390000</v>
      </c>
      <c r="AN21" s="50">
        <f>+AM21+M_Vendite!AM135</f>
        <v>390000</v>
      </c>
      <c r="AO21" s="50">
        <f>+AN21+M_Vendite!AN135</f>
        <v>390000</v>
      </c>
      <c r="AP21" s="50">
        <f>+AO21+M_Vendite!AO135</f>
        <v>390000</v>
      </c>
      <c r="AQ21" s="50">
        <f>+AP21+M_Vendite!AP135</f>
        <v>390000</v>
      </c>
      <c r="AR21" s="50">
        <f>+AQ21+M_Vendite!AQ135</f>
        <v>390000</v>
      </c>
      <c r="AS21" s="50">
        <f>+AR21+M_Vendite!AR135</f>
        <v>390000</v>
      </c>
      <c r="AT21" s="50">
        <f>+AS21+M_Vendite!AS135</f>
        <v>390000</v>
      </c>
      <c r="AU21" s="50">
        <f>+AT21+M_Vendite!AT135</f>
        <v>390000</v>
      </c>
      <c r="AV21" s="50">
        <f>+AU21+M_Vendite!AU135</f>
        <v>390000</v>
      </c>
      <c r="AW21" s="50">
        <f>+AV21+M_Vendite!AV135</f>
        <v>390000</v>
      </c>
      <c r="AX21" s="50">
        <f>+AW21+M_Vendite!AW135</f>
        <v>390000</v>
      </c>
      <c r="AY21" s="50">
        <f>+AX21+M_Vendite!AX135</f>
        <v>390000</v>
      </c>
    </row>
    <row r="22" spans="1:51" x14ac:dyDescent="0.25">
      <c r="A22" s="11" t="s">
        <v>75</v>
      </c>
      <c r="B22" s="11"/>
      <c r="C22" s="50">
        <v>0</v>
      </c>
      <c r="D22" s="50">
        <f>+C22</f>
        <v>0</v>
      </c>
      <c r="E22" s="50">
        <f t="shared" ref="E22:H22" si="163">+D22</f>
        <v>0</v>
      </c>
      <c r="F22" s="50">
        <f t="shared" si="163"/>
        <v>0</v>
      </c>
      <c r="G22" s="50">
        <f t="shared" si="163"/>
        <v>0</v>
      </c>
      <c r="H22" s="50">
        <f t="shared" si="163"/>
        <v>0</v>
      </c>
      <c r="I22" s="50">
        <f t="shared" ref="I22:AY22" si="164">+H22</f>
        <v>0</v>
      </c>
      <c r="J22" s="50">
        <f t="shared" si="164"/>
        <v>0</v>
      </c>
      <c r="K22" s="50">
        <f t="shared" si="164"/>
        <v>0</v>
      </c>
      <c r="L22" s="50">
        <f t="shared" si="164"/>
        <v>0</v>
      </c>
      <c r="M22" s="50">
        <f t="shared" si="164"/>
        <v>0</v>
      </c>
      <c r="N22" s="50">
        <f t="shared" si="164"/>
        <v>0</v>
      </c>
      <c r="O22" s="50">
        <f t="shared" si="164"/>
        <v>0</v>
      </c>
      <c r="P22" s="50">
        <f t="shared" si="164"/>
        <v>0</v>
      </c>
      <c r="Q22" s="50">
        <f t="shared" si="164"/>
        <v>0</v>
      </c>
      <c r="R22" s="50">
        <f t="shared" si="164"/>
        <v>0</v>
      </c>
      <c r="S22" s="50">
        <f t="shared" si="164"/>
        <v>0</v>
      </c>
      <c r="T22" s="50">
        <f t="shared" si="164"/>
        <v>0</v>
      </c>
      <c r="U22" s="50">
        <f t="shared" si="164"/>
        <v>0</v>
      </c>
      <c r="V22" s="50">
        <f t="shared" si="164"/>
        <v>0</v>
      </c>
      <c r="W22" s="50">
        <f t="shared" si="164"/>
        <v>0</v>
      </c>
      <c r="X22" s="50">
        <f t="shared" si="164"/>
        <v>0</v>
      </c>
      <c r="Y22" s="50">
        <f t="shared" si="164"/>
        <v>0</v>
      </c>
      <c r="Z22" s="50">
        <f t="shared" si="164"/>
        <v>0</v>
      </c>
      <c r="AA22" s="50">
        <f t="shared" si="164"/>
        <v>0</v>
      </c>
      <c r="AB22" s="50">
        <f t="shared" si="164"/>
        <v>0</v>
      </c>
      <c r="AC22" s="50">
        <f t="shared" si="164"/>
        <v>0</v>
      </c>
      <c r="AD22" s="50">
        <f t="shared" si="164"/>
        <v>0</v>
      </c>
      <c r="AE22" s="50">
        <f t="shared" si="164"/>
        <v>0</v>
      </c>
      <c r="AF22" s="50">
        <f t="shared" si="164"/>
        <v>0</v>
      </c>
      <c r="AG22" s="50">
        <f t="shared" si="164"/>
        <v>0</v>
      </c>
      <c r="AH22" s="50">
        <f t="shared" si="164"/>
        <v>0</v>
      </c>
      <c r="AI22" s="50">
        <f t="shared" si="164"/>
        <v>0</v>
      </c>
      <c r="AJ22" s="50">
        <f t="shared" si="164"/>
        <v>0</v>
      </c>
      <c r="AK22" s="50">
        <f t="shared" si="164"/>
        <v>0</v>
      </c>
      <c r="AL22" s="50">
        <f t="shared" si="164"/>
        <v>0</v>
      </c>
      <c r="AM22" s="50">
        <f t="shared" si="164"/>
        <v>0</v>
      </c>
      <c r="AN22" s="50">
        <f t="shared" si="164"/>
        <v>0</v>
      </c>
      <c r="AO22" s="50">
        <f t="shared" si="164"/>
        <v>0</v>
      </c>
      <c r="AP22" s="50">
        <f t="shared" si="164"/>
        <v>0</v>
      </c>
      <c r="AQ22" s="50">
        <f t="shared" si="164"/>
        <v>0</v>
      </c>
      <c r="AR22" s="50">
        <f t="shared" si="164"/>
        <v>0</v>
      </c>
      <c r="AS22" s="50">
        <f t="shared" si="164"/>
        <v>0</v>
      </c>
      <c r="AT22" s="50">
        <f t="shared" si="164"/>
        <v>0</v>
      </c>
      <c r="AU22" s="50">
        <f t="shared" si="164"/>
        <v>0</v>
      </c>
      <c r="AV22" s="50">
        <f t="shared" si="164"/>
        <v>0</v>
      </c>
      <c r="AW22" s="50">
        <f t="shared" si="164"/>
        <v>0</v>
      </c>
      <c r="AX22" s="50">
        <f t="shared" si="164"/>
        <v>0</v>
      </c>
      <c r="AY22" s="50">
        <f t="shared" si="164"/>
        <v>0</v>
      </c>
    </row>
    <row r="23" spans="1:51" x14ac:dyDescent="0.25">
      <c r="A23" s="13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5">
      <c r="A24" s="9" t="s">
        <v>76</v>
      </c>
      <c r="B24" s="9"/>
      <c r="C24" s="12">
        <f>+C25-C27+C30-C34+C39</f>
        <v>0</v>
      </c>
      <c r="D24" s="12">
        <f t="shared" ref="D24" si="165">+D25-D27+D30-D34+D39</f>
        <v>0</v>
      </c>
      <c r="E24" s="12">
        <f t="shared" ref="E24:H24" si="166">+E25-E27+E30-E34+E39</f>
        <v>0</v>
      </c>
      <c r="F24" s="12">
        <f t="shared" si="166"/>
        <v>0</v>
      </c>
      <c r="G24" s="12">
        <f t="shared" si="166"/>
        <v>0</v>
      </c>
      <c r="H24" s="12">
        <f t="shared" si="166"/>
        <v>0</v>
      </c>
      <c r="I24" s="12">
        <f t="shared" ref="I24:AY24" si="167">+I25-I27+I30-I34+I39</f>
        <v>0</v>
      </c>
      <c r="J24" s="12">
        <f t="shared" si="167"/>
        <v>0</v>
      </c>
      <c r="K24" s="12">
        <f t="shared" si="167"/>
        <v>0</v>
      </c>
      <c r="L24" s="12">
        <f t="shared" si="167"/>
        <v>0</v>
      </c>
      <c r="M24" s="12">
        <f t="shared" si="167"/>
        <v>0</v>
      </c>
      <c r="N24" s="12">
        <f t="shared" si="167"/>
        <v>0</v>
      </c>
      <c r="O24" s="12">
        <f t="shared" si="167"/>
        <v>0</v>
      </c>
      <c r="P24" s="12">
        <f t="shared" si="167"/>
        <v>0</v>
      </c>
      <c r="Q24" s="12">
        <f t="shared" si="167"/>
        <v>0</v>
      </c>
      <c r="R24" s="12">
        <f t="shared" si="167"/>
        <v>0</v>
      </c>
      <c r="S24" s="12">
        <f t="shared" si="167"/>
        <v>0</v>
      </c>
      <c r="T24" s="12">
        <f t="shared" si="167"/>
        <v>0</v>
      </c>
      <c r="U24" s="12">
        <f t="shared" si="167"/>
        <v>0</v>
      </c>
      <c r="V24" s="12">
        <f t="shared" si="167"/>
        <v>0</v>
      </c>
      <c r="W24" s="12">
        <f t="shared" si="167"/>
        <v>0</v>
      </c>
      <c r="X24" s="12">
        <f t="shared" si="167"/>
        <v>0</v>
      </c>
      <c r="Y24" s="12">
        <f t="shared" si="167"/>
        <v>0</v>
      </c>
      <c r="Z24" s="12">
        <f t="shared" si="167"/>
        <v>0</v>
      </c>
      <c r="AA24" s="12">
        <f t="shared" si="167"/>
        <v>0</v>
      </c>
      <c r="AB24" s="12">
        <f t="shared" si="167"/>
        <v>0</v>
      </c>
      <c r="AC24" s="12">
        <f t="shared" si="167"/>
        <v>0</v>
      </c>
      <c r="AD24" s="12">
        <f t="shared" si="167"/>
        <v>0</v>
      </c>
      <c r="AE24" s="12">
        <f t="shared" si="167"/>
        <v>0</v>
      </c>
      <c r="AF24" s="12">
        <f t="shared" si="167"/>
        <v>0</v>
      </c>
      <c r="AG24" s="12">
        <f t="shared" si="167"/>
        <v>0</v>
      </c>
      <c r="AH24" s="12">
        <f t="shared" si="167"/>
        <v>0</v>
      </c>
      <c r="AI24" s="12">
        <f t="shared" si="167"/>
        <v>0</v>
      </c>
      <c r="AJ24" s="12">
        <f t="shared" si="167"/>
        <v>0</v>
      </c>
      <c r="AK24" s="12">
        <f t="shared" si="167"/>
        <v>0</v>
      </c>
      <c r="AL24" s="12">
        <f t="shared" si="167"/>
        <v>0</v>
      </c>
      <c r="AM24" s="12">
        <f t="shared" si="167"/>
        <v>0</v>
      </c>
      <c r="AN24" s="12">
        <f t="shared" si="167"/>
        <v>0</v>
      </c>
      <c r="AO24" s="12">
        <f t="shared" si="167"/>
        <v>0</v>
      </c>
      <c r="AP24" s="12">
        <f t="shared" si="167"/>
        <v>0</v>
      </c>
      <c r="AQ24" s="12">
        <f t="shared" si="167"/>
        <v>0</v>
      </c>
      <c r="AR24" s="12">
        <f t="shared" si="167"/>
        <v>0</v>
      </c>
      <c r="AS24" s="12">
        <f t="shared" si="167"/>
        <v>0</v>
      </c>
      <c r="AT24" s="12">
        <f t="shared" si="167"/>
        <v>0</v>
      </c>
      <c r="AU24" s="12">
        <f t="shared" si="167"/>
        <v>0</v>
      </c>
      <c r="AV24" s="12">
        <f t="shared" si="167"/>
        <v>0</v>
      </c>
      <c r="AW24" s="12">
        <f t="shared" si="167"/>
        <v>0</v>
      </c>
      <c r="AX24" s="12">
        <f t="shared" si="167"/>
        <v>0</v>
      </c>
      <c r="AY24" s="12">
        <f t="shared" si="167"/>
        <v>0</v>
      </c>
    </row>
    <row r="25" spans="1:51" x14ac:dyDescent="0.25">
      <c r="A25" s="13" t="s">
        <v>77</v>
      </c>
      <c r="B25" s="13"/>
      <c r="C25" s="12">
        <f>+SUM(C26:C26)</f>
        <v>0</v>
      </c>
      <c r="D25" s="12">
        <f t="shared" ref="D25:AY25" si="168">+SUM(D26:D26)</f>
        <v>0</v>
      </c>
      <c r="E25" s="12">
        <f t="shared" si="168"/>
        <v>0</v>
      </c>
      <c r="F25" s="12">
        <f t="shared" si="168"/>
        <v>0</v>
      </c>
      <c r="G25" s="12">
        <f t="shared" si="168"/>
        <v>0</v>
      </c>
      <c r="H25" s="12">
        <f t="shared" si="168"/>
        <v>0</v>
      </c>
      <c r="I25" s="12">
        <f t="shared" si="168"/>
        <v>0</v>
      </c>
      <c r="J25" s="12">
        <f t="shared" si="168"/>
        <v>0</v>
      </c>
      <c r="K25" s="12">
        <f t="shared" si="168"/>
        <v>0</v>
      </c>
      <c r="L25" s="12">
        <f t="shared" si="168"/>
        <v>0</v>
      </c>
      <c r="M25" s="12">
        <f t="shared" si="168"/>
        <v>0</v>
      </c>
      <c r="N25" s="12">
        <f t="shared" si="168"/>
        <v>0</v>
      </c>
      <c r="O25" s="12">
        <f t="shared" si="168"/>
        <v>0</v>
      </c>
      <c r="P25" s="12">
        <f t="shared" si="168"/>
        <v>0</v>
      </c>
      <c r="Q25" s="12">
        <f t="shared" si="168"/>
        <v>0</v>
      </c>
      <c r="R25" s="12">
        <f t="shared" si="168"/>
        <v>0</v>
      </c>
      <c r="S25" s="12">
        <f t="shared" si="168"/>
        <v>0</v>
      </c>
      <c r="T25" s="12">
        <f t="shared" si="168"/>
        <v>0</v>
      </c>
      <c r="U25" s="12">
        <f t="shared" si="168"/>
        <v>0</v>
      </c>
      <c r="V25" s="12">
        <f t="shared" si="168"/>
        <v>0</v>
      </c>
      <c r="W25" s="12">
        <f t="shared" si="168"/>
        <v>0</v>
      </c>
      <c r="X25" s="12">
        <f t="shared" si="168"/>
        <v>0</v>
      </c>
      <c r="Y25" s="12">
        <f t="shared" si="168"/>
        <v>0</v>
      </c>
      <c r="Z25" s="12">
        <f t="shared" si="168"/>
        <v>0</v>
      </c>
      <c r="AA25" s="12">
        <f t="shared" si="168"/>
        <v>0</v>
      </c>
      <c r="AB25" s="12">
        <f t="shared" si="168"/>
        <v>0</v>
      </c>
      <c r="AC25" s="12">
        <f t="shared" si="168"/>
        <v>0</v>
      </c>
      <c r="AD25" s="12">
        <f t="shared" si="168"/>
        <v>0</v>
      </c>
      <c r="AE25" s="12">
        <f t="shared" si="168"/>
        <v>0</v>
      </c>
      <c r="AF25" s="12">
        <f t="shared" si="168"/>
        <v>0</v>
      </c>
      <c r="AG25" s="12">
        <f t="shared" si="168"/>
        <v>0</v>
      </c>
      <c r="AH25" s="12">
        <f t="shared" si="168"/>
        <v>0</v>
      </c>
      <c r="AI25" s="12">
        <f t="shared" si="168"/>
        <v>0</v>
      </c>
      <c r="AJ25" s="12">
        <f t="shared" si="168"/>
        <v>0</v>
      </c>
      <c r="AK25" s="12">
        <f t="shared" si="168"/>
        <v>0</v>
      </c>
      <c r="AL25" s="12">
        <f t="shared" si="168"/>
        <v>0</v>
      </c>
      <c r="AM25" s="12">
        <f t="shared" si="168"/>
        <v>0</v>
      </c>
      <c r="AN25" s="12">
        <f t="shared" si="168"/>
        <v>0</v>
      </c>
      <c r="AO25" s="12">
        <f t="shared" si="168"/>
        <v>0</v>
      </c>
      <c r="AP25" s="12">
        <f t="shared" si="168"/>
        <v>0</v>
      </c>
      <c r="AQ25" s="12">
        <f t="shared" si="168"/>
        <v>0</v>
      </c>
      <c r="AR25" s="12">
        <f t="shared" si="168"/>
        <v>0</v>
      </c>
      <c r="AS25" s="12">
        <f t="shared" si="168"/>
        <v>0</v>
      </c>
      <c r="AT25" s="12">
        <f t="shared" si="168"/>
        <v>0</v>
      </c>
      <c r="AU25" s="12">
        <f t="shared" si="168"/>
        <v>0</v>
      </c>
      <c r="AV25" s="12">
        <f t="shared" si="168"/>
        <v>0</v>
      </c>
      <c r="AW25" s="12">
        <f t="shared" si="168"/>
        <v>0</v>
      </c>
      <c r="AX25" s="12">
        <f t="shared" si="168"/>
        <v>0</v>
      </c>
      <c r="AY25" s="12">
        <f t="shared" si="168"/>
        <v>0</v>
      </c>
    </row>
    <row r="26" spans="1:51" x14ac:dyDescent="0.25">
      <c r="A26" s="11" t="s">
        <v>78</v>
      </c>
      <c r="B26" s="11"/>
      <c r="C26" s="50">
        <v>0</v>
      </c>
      <c r="D26" s="50">
        <f>+C26</f>
        <v>0</v>
      </c>
      <c r="E26" s="50">
        <f t="shared" ref="E26:H26" si="169">+D26</f>
        <v>0</v>
      </c>
      <c r="F26" s="50">
        <f t="shared" si="169"/>
        <v>0</v>
      </c>
      <c r="G26" s="50">
        <f t="shared" si="169"/>
        <v>0</v>
      </c>
      <c r="H26" s="50">
        <f t="shared" si="169"/>
        <v>0</v>
      </c>
      <c r="I26" s="50">
        <f t="shared" ref="I26:AY26" si="170">+H26</f>
        <v>0</v>
      </c>
      <c r="J26" s="50">
        <f t="shared" si="170"/>
        <v>0</v>
      </c>
      <c r="K26" s="50">
        <f t="shared" si="170"/>
        <v>0</v>
      </c>
      <c r="L26" s="50">
        <f t="shared" si="170"/>
        <v>0</v>
      </c>
      <c r="M26" s="50">
        <f t="shared" si="170"/>
        <v>0</v>
      </c>
      <c r="N26" s="50">
        <f t="shared" si="170"/>
        <v>0</v>
      </c>
      <c r="O26" s="50">
        <f t="shared" si="170"/>
        <v>0</v>
      </c>
      <c r="P26" s="50">
        <f t="shared" si="170"/>
        <v>0</v>
      </c>
      <c r="Q26" s="50">
        <f t="shared" si="170"/>
        <v>0</v>
      </c>
      <c r="R26" s="50">
        <f t="shared" si="170"/>
        <v>0</v>
      </c>
      <c r="S26" s="50">
        <f t="shared" si="170"/>
        <v>0</v>
      </c>
      <c r="T26" s="50">
        <f t="shared" si="170"/>
        <v>0</v>
      </c>
      <c r="U26" s="50">
        <f t="shared" si="170"/>
        <v>0</v>
      </c>
      <c r="V26" s="50">
        <f t="shared" si="170"/>
        <v>0</v>
      </c>
      <c r="W26" s="50">
        <f t="shared" si="170"/>
        <v>0</v>
      </c>
      <c r="X26" s="50">
        <f t="shared" si="170"/>
        <v>0</v>
      </c>
      <c r="Y26" s="50">
        <f t="shared" si="170"/>
        <v>0</v>
      </c>
      <c r="Z26" s="50">
        <f t="shared" si="170"/>
        <v>0</v>
      </c>
      <c r="AA26" s="50">
        <f t="shared" si="170"/>
        <v>0</v>
      </c>
      <c r="AB26" s="50">
        <f t="shared" si="170"/>
        <v>0</v>
      </c>
      <c r="AC26" s="50">
        <f t="shared" si="170"/>
        <v>0</v>
      </c>
      <c r="AD26" s="50">
        <f t="shared" si="170"/>
        <v>0</v>
      </c>
      <c r="AE26" s="50">
        <f t="shared" si="170"/>
        <v>0</v>
      </c>
      <c r="AF26" s="50">
        <f t="shared" si="170"/>
        <v>0</v>
      </c>
      <c r="AG26" s="50">
        <f t="shared" si="170"/>
        <v>0</v>
      </c>
      <c r="AH26" s="50">
        <f t="shared" si="170"/>
        <v>0</v>
      </c>
      <c r="AI26" s="50">
        <f t="shared" si="170"/>
        <v>0</v>
      </c>
      <c r="AJ26" s="50">
        <f t="shared" si="170"/>
        <v>0</v>
      </c>
      <c r="AK26" s="50">
        <f t="shared" si="170"/>
        <v>0</v>
      </c>
      <c r="AL26" s="50">
        <f t="shared" si="170"/>
        <v>0</v>
      </c>
      <c r="AM26" s="50">
        <f t="shared" si="170"/>
        <v>0</v>
      </c>
      <c r="AN26" s="50">
        <f t="shared" si="170"/>
        <v>0</v>
      </c>
      <c r="AO26" s="50">
        <f t="shared" si="170"/>
        <v>0</v>
      </c>
      <c r="AP26" s="50">
        <f t="shared" si="170"/>
        <v>0</v>
      </c>
      <c r="AQ26" s="50">
        <f t="shared" si="170"/>
        <v>0</v>
      </c>
      <c r="AR26" s="50">
        <f t="shared" si="170"/>
        <v>0</v>
      </c>
      <c r="AS26" s="50">
        <f t="shared" si="170"/>
        <v>0</v>
      </c>
      <c r="AT26" s="50">
        <f t="shared" si="170"/>
        <v>0</v>
      </c>
      <c r="AU26" s="50">
        <f t="shared" si="170"/>
        <v>0</v>
      </c>
      <c r="AV26" s="50">
        <f t="shared" si="170"/>
        <v>0</v>
      </c>
      <c r="AW26" s="50">
        <f t="shared" si="170"/>
        <v>0</v>
      </c>
      <c r="AX26" s="50">
        <f t="shared" si="170"/>
        <v>0</v>
      </c>
      <c r="AY26" s="50">
        <f t="shared" si="170"/>
        <v>0</v>
      </c>
    </row>
    <row r="27" spans="1:51" x14ac:dyDescent="0.25">
      <c r="A27" s="13" t="s">
        <v>79</v>
      </c>
      <c r="B27" s="13"/>
      <c r="C27" s="12">
        <f>+C28+C29</f>
        <v>0</v>
      </c>
      <c r="D27" s="12">
        <f t="shared" ref="D27" si="171">+D28+D29</f>
        <v>0</v>
      </c>
      <c r="E27" s="12">
        <f t="shared" ref="E27:H27" si="172">+E28+E29</f>
        <v>0</v>
      </c>
      <c r="F27" s="12">
        <f t="shared" si="172"/>
        <v>0</v>
      </c>
      <c r="G27" s="12">
        <f t="shared" si="172"/>
        <v>0</v>
      </c>
      <c r="H27" s="12">
        <f t="shared" si="172"/>
        <v>0</v>
      </c>
      <c r="I27" s="12">
        <f t="shared" ref="I27:AY27" si="173">+I28+I29</f>
        <v>0</v>
      </c>
      <c r="J27" s="12">
        <f t="shared" si="173"/>
        <v>0</v>
      </c>
      <c r="K27" s="12">
        <f t="shared" si="173"/>
        <v>0</v>
      </c>
      <c r="L27" s="12">
        <f t="shared" si="173"/>
        <v>0</v>
      </c>
      <c r="M27" s="12">
        <f t="shared" si="173"/>
        <v>0</v>
      </c>
      <c r="N27" s="12">
        <f t="shared" si="173"/>
        <v>0</v>
      </c>
      <c r="O27" s="12">
        <f t="shared" si="173"/>
        <v>0</v>
      </c>
      <c r="P27" s="12">
        <f t="shared" si="173"/>
        <v>0</v>
      </c>
      <c r="Q27" s="12">
        <f t="shared" si="173"/>
        <v>0</v>
      </c>
      <c r="R27" s="12">
        <f t="shared" si="173"/>
        <v>0</v>
      </c>
      <c r="S27" s="12">
        <f t="shared" si="173"/>
        <v>0</v>
      </c>
      <c r="T27" s="12">
        <f t="shared" si="173"/>
        <v>0</v>
      </c>
      <c r="U27" s="12">
        <f t="shared" si="173"/>
        <v>0</v>
      </c>
      <c r="V27" s="12">
        <f t="shared" si="173"/>
        <v>0</v>
      </c>
      <c r="W27" s="12">
        <f t="shared" si="173"/>
        <v>0</v>
      </c>
      <c r="X27" s="12">
        <f t="shared" si="173"/>
        <v>0</v>
      </c>
      <c r="Y27" s="12">
        <f t="shared" si="173"/>
        <v>0</v>
      </c>
      <c r="Z27" s="12">
        <f t="shared" si="173"/>
        <v>0</v>
      </c>
      <c r="AA27" s="12">
        <f t="shared" si="173"/>
        <v>0</v>
      </c>
      <c r="AB27" s="12">
        <f t="shared" si="173"/>
        <v>0</v>
      </c>
      <c r="AC27" s="12">
        <f t="shared" si="173"/>
        <v>0</v>
      </c>
      <c r="AD27" s="12">
        <f t="shared" si="173"/>
        <v>0</v>
      </c>
      <c r="AE27" s="12">
        <f t="shared" si="173"/>
        <v>0</v>
      </c>
      <c r="AF27" s="12">
        <f t="shared" si="173"/>
        <v>0</v>
      </c>
      <c r="AG27" s="12">
        <f t="shared" si="173"/>
        <v>0</v>
      </c>
      <c r="AH27" s="12">
        <f t="shared" si="173"/>
        <v>0</v>
      </c>
      <c r="AI27" s="12">
        <f t="shared" si="173"/>
        <v>0</v>
      </c>
      <c r="AJ27" s="12">
        <f t="shared" si="173"/>
        <v>0</v>
      </c>
      <c r="AK27" s="12">
        <f t="shared" si="173"/>
        <v>0</v>
      </c>
      <c r="AL27" s="12">
        <f t="shared" si="173"/>
        <v>0</v>
      </c>
      <c r="AM27" s="12">
        <f t="shared" si="173"/>
        <v>0</v>
      </c>
      <c r="AN27" s="12">
        <f t="shared" si="173"/>
        <v>0</v>
      </c>
      <c r="AO27" s="12">
        <f t="shared" si="173"/>
        <v>0</v>
      </c>
      <c r="AP27" s="12">
        <f t="shared" si="173"/>
        <v>0</v>
      </c>
      <c r="AQ27" s="12">
        <f t="shared" si="173"/>
        <v>0</v>
      </c>
      <c r="AR27" s="12">
        <f t="shared" si="173"/>
        <v>0</v>
      </c>
      <c r="AS27" s="12">
        <f t="shared" si="173"/>
        <v>0</v>
      </c>
      <c r="AT27" s="12">
        <f t="shared" si="173"/>
        <v>0</v>
      </c>
      <c r="AU27" s="12">
        <f t="shared" si="173"/>
        <v>0</v>
      </c>
      <c r="AV27" s="12">
        <f t="shared" si="173"/>
        <v>0</v>
      </c>
      <c r="AW27" s="12">
        <f t="shared" si="173"/>
        <v>0</v>
      </c>
      <c r="AX27" s="12">
        <f t="shared" si="173"/>
        <v>0</v>
      </c>
      <c r="AY27" s="12">
        <f t="shared" si="173"/>
        <v>0</v>
      </c>
    </row>
    <row r="28" spans="1:51" x14ac:dyDescent="0.25">
      <c r="A28" s="11" t="s">
        <v>80</v>
      </c>
      <c r="B28" s="11"/>
      <c r="C28" s="50">
        <v>0</v>
      </c>
      <c r="D28" s="50">
        <f>+C28</f>
        <v>0</v>
      </c>
      <c r="E28" s="50">
        <f t="shared" ref="E28:H28" si="174">+D28</f>
        <v>0</v>
      </c>
      <c r="F28" s="50">
        <f t="shared" si="174"/>
        <v>0</v>
      </c>
      <c r="G28" s="50">
        <f t="shared" si="174"/>
        <v>0</v>
      </c>
      <c r="H28" s="50">
        <f t="shared" si="174"/>
        <v>0</v>
      </c>
      <c r="I28" s="50">
        <f t="shared" ref="I28:AY28" si="175">+H28</f>
        <v>0</v>
      </c>
      <c r="J28" s="50">
        <f t="shared" si="175"/>
        <v>0</v>
      </c>
      <c r="K28" s="50">
        <f t="shared" si="175"/>
        <v>0</v>
      </c>
      <c r="L28" s="50">
        <f t="shared" si="175"/>
        <v>0</v>
      </c>
      <c r="M28" s="50">
        <f t="shared" si="175"/>
        <v>0</v>
      </c>
      <c r="N28" s="50">
        <f t="shared" si="175"/>
        <v>0</v>
      </c>
      <c r="O28" s="50">
        <f t="shared" si="175"/>
        <v>0</v>
      </c>
      <c r="P28" s="50">
        <f t="shared" si="175"/>
        <v>0</v>
      </c>
      <c r="Q28" s="50">
        <f t="shared" si="175"/>
        <v>0</v>
      </c>
      <c r="R28" s="50">
        <f t="shared" si="175"/>
        <v>0</v>
      </c>
      <c r="S28" s="50">
        <f t="shared" si="175"/>
        <v>0</v>
      </c>
      <c r="T28" s="50">
        <f t="shared" si="175"/>
        <v>0</v>
      </c>
      <c r="U28" s="50">
        <f t="shared" si="175"/>
        <v>0</v>
      </c>
      <c r="V28" s="50">
        <f t="shared" si="175"/>
        <v>0</v>
      </c>
      <c r="W28" s="50">
        <f t="shared" si="175"/>
        <v>0</v>
      </c>
      <c r="X28" s="50">
        <f t="shared" si="175"/>
        <v>0</v>
      </c>
      <c r="Y28" s="50">
        <f t="shared" si="175"/>
        <v>0</v>
      </c>
      <c r="Z28" s="50">
        <f t="shared" si="175"/>
        <v>0</v>
      </c>
      <c r="AA28" s="50">
        <f t="shared" si="175"/>
        <v>0</v>
      </c>
      <c r="AB28" s="50">
        <f t="shared" si="175"/>
        <v>0</v>
      </c>
      <c r="AC28" s="50">
        <f t="shared" si="175"/>
        <v>0</v>
      </c>
      <c r="AD28" s="50">
        <f t="shared" si="175"/>
        <v>0</v>
      </c>
      <c r="AE28" s="50">
        <f t="shared" si="175"/>
        <v>0</v>
      </c>
      <c r="AF28" s="50">
        <f t="shared" si="175"/>
        <v>0</v>
      </c>
      <c r="AG28" s="50">
        <f t="shared" si="175"/>
        <v>0</v>
      </c>
      <c r="AH28" s="50">
        <f t="shared" si="175"/>
        <v>0</v>
      </c>
      <c r="AI28" s="50">
        <f t="shared" si="175"/>
        <v>0</v>
      </c>
      <c r="AJ28" s="50">
        <f t="shared" si="175"/>
        <v>0</v>
      </c>
      <c r="AK28" s="50">
        <f t="shared" si="175"/>
        <v>0</v>
      </c>
      <c r="AL28" s="50">
        <f t="shared" si="175"/>
        <v>0</v>
      </c>
      <c r="AM28" s="50">
        <f t="shared" si="175"/>
        <v>0</v>
      </c>
      <c r="AN28" s="50">
        <f t="shared" si="175"/>
        <v>0</v>
      </c>
      <c r="AO28" s="50">
        <f t="shared" si="175"/>
        <v>0</v>
      </c>
      <c r="AP28" s="50">
        <f t="shared" si="175"/>
        <v>0</v>
      </c>
      <c r="AQ28" s="50">
        <f t="shared" si="175"/>
        <v>0</v>
      </c>
      <c r="AR28" s="50">
        <f t="shared" si="175"/>
        <v>0</v>
      </c>
      <c r="AS28" s="50">
        <f t="shared" si="175"/>
        <v>0</v>
      </c>
      <c r="AT28" s="50">
        <f t="shared" si="175"/>
        <v>0</v>
      </c>
      <c r="AU28" s="50">
        <f t="shared" si="175"/>
        <v>0</v>
      </c>
      <c r="AV28" s="50">
        <f t="shared" si="175"/>
        <v>0</v>
      </c>
      <c r="AW28" s="50">
        <f t="shared" si="175"/>
        <v>0</v>
      </c>
      <c r="AX28" s="50">
        <f t="shared" si="175"/>
        <v>0</v>
      </c>
      <c r="AY28" s="50">
        <f t="shared" si="175"/>
        <v>0</v>
      </c>
    </row>
    <row r="29" spans="1:51" x14ac:dyDescent="0.25">
      <c r="A29" s="11" t="s">
        <v>81</v>
      </c>
      <c r="B29" s="11"/>
      <c r="C29" s="50">
        <v>0</v>
      </c>
      <c r="D29" s="50">
        <f>+C29</f>
        <v>0</v>
      </c>
      <c r="E29" s="50">
        <f t="shared" ref="E29:H29" si="176">+D29</f>
        <v>0</v>
      </c>
      <c r="F29" s="50">
        <f t="shared" si="176"/>
        <v>0</v>
      </c>
      <c r="G29" s="50">
        <f t="shared" si="176"/>
        <v>0</v>
      </c>
      <c r="H29" s="50">
        <f t="shared" si="176"/>
        <v>0</v>
      </c>
      <c r="I29" s="50">
        <f t="shared" ref="I29:AY29" si="177">+H29</f>
        <v>0</v>
      </c>
      <c r="J29" s="50">
        <f t="shared" si="177"/>
        <v>0</v>
      </c>
      <c r="K29" s="50">
        <f t="shared" si="177"/>
        <v>0</v>
      </c>
      <c r="L29" s="50">
        <f t="shared" si="177"/>
        <v>0</v>
      </c>
      <c r="M29" s="50">
        <f t="shared" si="177"/>
        <v>0</v>
      </c>
      <c r="N29" s="50">
        <f t="shared" si="177"/>
        <v>0</v>
      </c>
      <c r="O29" s="50">
        <f t="shared" si="177"/>
        <v>0</v>
      </c>
      <c r="P29" s="50">
        <f t="shared" si="177"/>
        <v>0</v>
      </c>
      <c r="Q29" s="50">
        <f t="shared" si="177"/>
        <v>0</v>
      </c>
      <c r="R29" s="50">
        <f t="shared" si="177"/>
        <v>0</v>
      </c>
      <c r="S29" s="50">
        <f t="shared" si="177"/>
        <v>0</v>
      </c>
      <c r="T29" s="50">
        <f t="shared" si="177"/>
        <v>0</v>
      </c>
      <c r="U29" s="50">
        <f t="shared" si="177"/>
        <v>0</v>
      </c>
      <c r="V29" s="50">
        <f t="shared" si="177"/>
        <v>0</v>
      </c>
      <c r="W29" s="50">
        <f t="shared" si="177"/>
        <v>0</v>
      </c>
      <c r="X29" s="50">
        <f t="shared" si="177"/>
        <v>0</v>
      </c>
      <c r="Y29" s="50">
        <f t="shared" si="177"/>
        <v>0</v>
      </c>
      <c r="Z29" s="50">
        <f t="shared" si="177"/>
        <v>0</v>
      </c>
      <c r="AA29" s="50">
        <f t="shared" si="177"/>
        <v>0</v>
      </c>
      <c r="AB29" s="50">
        <f t="shared" si="177"/>
        <v>0</v>
      </c>
      <c r="AC29" s="50">
        <f t="shared" si="177"/>
        <v>0</v>
      </c>
      <c r="AD29" s="50">
        <f t="shared" si="177"/>
        <v>0</v>
      </c>
      <c r="AE29" s="50">
        <f t="shared" si="177"/>
        <v>0</v>
      </c>
      <c r="AF29" s="50">
        <f t="shared" si="177"/>
        <v>0</v>
      </c>
      <c r="AG29" s="50">
        <f t="shared" si="177"/>
        <v>0</v>
      </c>
      <c r="AH29" s="50">
        <f t="shared" si="177"/>
        <v>0</v>
      </c>
      <c r="AI29" s="50">
        <f t="shared" si="177"/>
        <v>0</v>
      </c>
      <c r="AJ29" s="50">
        <f t="shared" si="177"/>
        <v>0</v>
      </c>
      <c r="AK29" s="50">
        <f t="shared" si="177"/>
        <v>0</v>
      </c>
      <c r="AL29" s="50">
        <f t="shared" si="177"/>
        <v>0</v>
      </c>
      <c r="AM29" s="50">
        <f t="shared" si="177"/>
        <v>0</v>
      </c>
      <c r="AN29" s="50">
        <f t="shared" si="177"/>
        <v>0</v>
      </c>
      <c r="AO29" s="50">
        <f t="shared" si="177"/>
        <v>0</v>
      </c>
      <c r="AP29" s="50">
        <f t="shared" si="177"/>
        <v>0</v>
      </c>
      <c r="AQ29" s="50">
        <f t="shared" si="177"/>
        <v>0</v>
      </c>
      <c r="AR29" s="50">
        <f t="shared" si="177"/>
        <v>0</v>
      </c>
      <c r="AS29" s="50">
        <f t="shared" si="177"/>
        <v>0</v>
      </c>
      <c r="AT29" s="50">
        <f t="shared" si="177"/>
        <v>0</v>
      </c>
      <c r="AU29" s="50">
        <f t="shared" si="177"/>
        <v>0</v>
      </c>
      <c r="AV29" s="50">
        <f t="shared" si="177"/>
        <v>0</v>
      </c>
      <c r="AW29" s="50">
        <f t="shared" si="177"/>
        <v>0</v>
      </c>
      <c r="AX29" s="50">
        <f t="shared" si="177"/>
        <v>0</v>
      </c>
      <c r="AY29" s="50">
        <f t="shared" si="177"/>
        <v>0</v>
      </c>
    </row>
    <row r="30" spans="1:51" x14ac:dyDescent="0.25">
      <c r="A30" s="13" t="s">
        <v>82</v>
      </c>
      <c r="B30" s="13"/>
      <c r="C30" s="12">
        <f>SUM(C31:C33)</f>
        <v>0</v>
      </c>
      <c r="D30" s="12">
        <f t="shared" ref="D30" si="178">SUM(D31:D33)</f>
        <v>0</v>
      </c>
      <c r="E30" s="12">
        <f t="shared" ref="E30:H30" si="179">SUM(E31:E33)</f>
        <v>0</v>
      </c>
      <c r="F30" s="12">
        <f t="shared" si="179"/>
        <v>0</v>
      </c>
      <c r="G30" s="12">
        <f t="shared" si="179"/>
        <v>0</v>
      </c>
      <c r="H30" s="12">
        <f t="shared" si="179"/>
        <v>0</v>
      </c>
      <c r="I30" s="12">
        <f t="shared" ref="I30:AY30" si="180">SUM(I31:I33)</f>
        <v>0</v>
      </c>
      <c r="J30" s="12">
        <f t="shared" si="180"/>
        <v>0</v>
      </c>
      <c r="K30" s="12">
        <f t="shared" si="180"/>
        <v>0</v>
      </c>
      <c r="L30" s="12">
        <f t="shared" si="180"/>
        <v>0</v>
      </c>
      <c r="M30" s="12">
        <f t="shared" si="180"/>
        <v>0</v>
      </c>
      <c r="N30" s="12">
        <f t="shared" si="180"/>
        <v>0</v>
      </c>
      <c r="O30" s="12">
        <f t="shared" si="180"/>
        <v>0</v>
      </c>
      <c r="P30" s="12">
        <f t="shared" si="180"/>
        <v>0</v>
      </c>
      <c r="Q30" s="12">
        <f t="shared" si="180"/>
        <v>0</v>
      </c>
      <c r="R30" s="12">
        <f t="shared" si="180"/>
        <v>0</v>
      </c>
      <c r="S30" s="12">
        <f t="shared" si="180"/>
        <v>0</v>
      </c>
      <c r="T30" s="12">
        <f t="shared" si="180"/>
        <v>0</v>
      </c>
      <c r="U30" s="12">
        <f t="shared" si="180"/>
        <v>0</v>
      </c>
      <c r="V30" s="12">
        <f t="shared" si="180"/>
        <v>0</v>
      </c>
      <c r="W30" s="12">
        <f t="shared" si="180"/>
        <v>0</v>
      </c>
      <c r="X30" s="12">
        <f t="shared" si="180"/>
        <v>0</v>
      </c>
      <c r="Y30" s="12">
        <f t="shared" si="180"/>
        <v>0</v>
      </c>
      <c r="Z30" s="12">
        <f t="shared" si="180"/>
        <v>0</v>
      </c>
      <c r="AA30" s="12">
        <f t="shared" si="180"/>
        <v>0</v>
      </c>
      <c r="AB30" s="12">
        <f t="shared" si="180"/>
        <v>0</v>
      </c>
      <c r="AC30" s="12">
        <f t="shared" si="180"/>
        <v>0</v>
      </c>
      <c r="AD30" s="12">
        <f t="shared" si="180"/>
        <v>0</v>
      </c>
      <c r="AE30" s="12">
        <f t="shared" si="180"/>
        <v>0</v>
      </c>
      <c r="AF30" s="12">
        <f t="shared" si="180"/>
        <v>0</v>
      </c>
      <c r="AG30" s="12">
        <f t="shared" si="180"/>
        <v>0</v>
      </c>
      <c r="AH30" s="12">
        <f t="shared" si="180"/>
        <v>0</v>
      </c>
      <c r="AI30" s="12">
        <f t="shared" si="180"/>
        <v>0</v>
      </c>
      <c r="AJ30" s="12">
        <f t="shared" si="180"/>
        <v>0</v>
      </c>
      <c r="AK30" s="12">
        <f t="shared" si="180"/>
        <v>0</v>
      </c>
      <c r="AL30" s="12">
        <f t="shared" si="180"/>
        <v>0</v>
      </c>
      <c r="AM30" s="12">
        <f t="shared" si="180"/>
        <v>0</v>
      </c>
      <c r="AN30" s="12">
        <f t="shared" si="180"/>
        <v>0</v>
      </c>
      <c r="AO30" s="12">
        <f t="shared" si="180"/>
        <v>0</v>
      </c>
      <c r="AP30" s="12">
        <f t="shared" si="180"/>
        <v>0</v>
      </c>
      <c r="AQ30" s="12">
        <f t="shared" si="180"/>
        <v>0</v>
      </c>
      <c r="AR30" s="12">
        <f t="shared" si="180"/>
        <v>0</v>
      </c>
      <c r="AS30" s="12">
        <f t="shared" si="180"/>
        <v>0</v>
      </c>
      <c r="AT30" s="12">
        <f t="shared" si="180"/>
        <v>0</v>
      </c>
      <c r="AU30" s="12">
        <f t="shared" si="180"/>
        <v>0</v>
      </c>
      <c r="AV30" s="12">
        <f t="shared" si="180"/>
        <v>0</v>
      </c>
      <c r="AW30" s="12">
        <f t="shared" si="180"/>
        <v>0</v>
      </c>
      <c r="AX30" s="12">
        <f t="shared" si="180"/>
        <v>0</v>
      </c>
      <c r="AY30" s="12">
        <f t="shared" si="180"/>
        <v>0</v>
      </c>
    </row>
    <row r="31" spans="1:51" x14ac:dyDescent="0.25">
      <c r="A31" s="11" t="s">
        <v>83</v>
      </c>
      <c r="B31" s="11"/>
      <c r="C31" s="50">
        <v>0</v>
      </c>
      <c r="D31" s="50">
        <f t="shared" ref="D31:D33" si="181">+C31</f>
        <v>0</v>
      </c>
      <c r="E31" s="50">
        <f t="shared" ref="E31:E33" si="182">+D31</f>
        <v>0</v>
      </c>
      <c r="F31" s="50">
        <f t="shared" ref="F31:F33" si="183">+E31</f>
        <v>0</v>
      </c>
      <c r="G31" s="50">
        <f t="shared" ref="G31:G33" si="184">+F31</f>
        <v>0</v>
      </c>
      <c r="H31" s="50">
        <f t="shared" ref="H31:H33" si="185">+G31</f>
        <v>0</v>
      </c>
      <c r="I31" s="50">
        <f t="shared" ref="I31:I33" si="186">+H31</f>
        <v>0</v>
      </c>
      <c r="J31" s="50">
        <f t="shared" ref="J31:J33" si="187">+I31</f>
        <v>0</v>
      </c>
      <c r="K31" s="50">
        <f t="shared" ref="K31:K33" si="188">+J31</f>
        <v>0</v>
      </c>
      <c r="L31" s="50">
        <f t="shared" ref="L31:L33" si="189">+K31</f>
        <v>0</v>
      </c>
      <c r="M31" s="50">
        <f t="shared" ref="M31:M33" si="190">+L31</f>
        <v>0</v>
      </c>
      <c r="N31" s="50">
        <f t="shared" ref="N31:N33" si="191">+M31</f>
        <v>0</v>
      </c>
      <c r="O31" s="50">
        <f t="shared" ref="O31:O33" si="192">+N31</f>
        <v>0</v>
      </c>
      <c r="P31" s="50">
        <f t="shared" ref="P31:P33" si="193">+O31</f>
        <v>0</v>
      </c>
      <c r="Q31" s="50">
        <f t="shared" ref="Q31:Q33" si="194">+P31</f>
        <v>0</v>
      </c>
      <c r="R31" s="50">
        <f t="shared" ref="R31:R33" si="195">+Q31</f>
        <v>0</v>
      </c>
      <c r="S31" s="50">
        <f t="shared" ref="S31:S33" si="196">+R31</f>
        <v>0</v>
      </c>
      <c r="T31" s="50">
        <f t="shared" ref="T31:T33" si="197">+S31</f>
        <v>0</v>
      </c>
      <c r="U31" s="50">
        <f t="shared" ref="U31:U33" si="198">+T31</f>
        <v>0</v>
      </c>
      <c r="V31" s="50">
        <f t="shared" ref="V31:V33" si="199">+U31</f>
        <v>0</v>
      </c>
      <c r="W31" s="50">
        <f t="shared" ref="W31:W33" si="200">+V31</f>
        <v>0</v>
      </c>
      <c r="X31" s="50">
        <f t="shared" ref="X31:X33" si="201">+W31</f>
        <v>0</v>
      </c>
      <c r="Y31" s="50">
        <f t="shared" ref="Y31:Y33" si="202">+X31</f>
        <v>0</v>
      </c>
      <c r="Z31" s="50">
        <f t="shared" ref="Z31:Z33" si="203">+Y31</f>
        <v>0</v>
      </c>
      <c r="AA31" s="50">
        <f t="shared" ref="AA31:AA33" si="204">+Z31</f>
        <v>0</v>
      </c>
      <c r="AB31" s="50">
        <f t="shared" ref="AB31:AB33" si="205">+AA31</f>
        <v>0</v>
      </c>
      <c r="AC31" s="50">
        <f t="shared" ref="AC31:AC33" si="206">+AB31</f>
        <v>0</v>
      </c>
      <c r="AD31" s="50">
        <f t="shared" ref="AD31:AD33" si="207">+AC31</f>
        <v>0</v>
      </c>
      <c r="AE31" s="50">
        <f t="shared" ref="AE31:AE33" si="208">+AD31</f>
        <v>0</v>
      </c>
      <c r="AF31" s="50">
        <f t="shared" ref="AF31:AF33" si="209">+AE31</f>
        <v>0</v>
      </c>
      <c r="AG31" s="50">
        <f t="shared" ref="AG31:AG33" si="210">+AF31</f>
        <v>0</v>
      </c>
      <c r="AH31" s="50">
        <f t="shared" ref="AH31:AH33" si="211">+AG31</f>
        <v>0</v>
      </c>
      <c r="AI31" s="50">
        <f t="shared" ref="AI31:AI33" si="212">+AH31</f>
        <v>0</v>
      </c>
      <c r="AJ31" s="50">
        <f t="shared" ref="AJ31:AJ33" si="213">+AI31</f>
        <v>0</v>
      </c>
      <c r="AK31" s="50">
        <f t="shared" ref="AK31:AK33" si="214">+AJ31</f>
        <v>0</v>
      </c>
      <c r="AL31" s="50">
        <f t="shared" ref="AL31:AL33" si="215">+AK31</f>
        <v>0</v>
      </c>
      <c r="AM31" s="50">
        <f t="shared" ref="AM31:AM33" si="216">+AL31</f>
        <v>0</v>
      </c>
      <c r="AN31" s="50">
        <f t="shared" ref="AN31:AN33" si="217">+AM31</f>
        <v>0</v>
      </c>
      <c r="AO31" s="50">
        <f t="shared" ref="AO31:AO33" si="218">+AN31</f>
        <v>0</v>
      </c>
      <c r="AP31" s="50">
        <f t="shared" ref="AP31:AP33" si="219">+AO31</f>
        <v>0</v>
      </c>
      <c r="AQ31" s="50">
        <f t="shared" ref="AQ31:AQ33" si="220">+AP31</f>
        <v>0</v>
      </c>
      <c r="AR31" s="50">
        <f t="shared" ref="AR31:AR33" si="221">+AQ31</f>
        <v>0</v>
      </c>
      <c r="AS31" s="50">
        <f t="shared" ref="AS31:AS33" si="222">+AR31</f>
        <v>0</v>
      </c>
      <c r="AT31" s="50">
        <f t="shared" ref="AT31:AT33" si="223">+AS31</f>
        <v>0</v>
      </c>
      <c r="AU31" s="50">
        <f t="shared" ref="AU31:AU33" si="224">+AT31</f>
        <v>0</v>
      </c>
      <c r="AV31" s="50">
        <f t="shared" ref="AV31:AV33" si="225">+AU31</f>
        <v>0</v>
      </c>
      <c r="AW31" s="50">
        <f t="shared" ref="AW31:AW33" si="226">+AV31</f>
        <v>0</v>
      </c>
      <c r="AX31" s="50">
        <f t="shared" ref="AX31:AX33" si="227">+AW31</f>
        <v>0</v>
      </c>
      <c r="AY31" s="50">
        <f t="shared" ref="AY31:AY33" si="228">+AX31</f>
        <v>0</v>
      </c>
    </row>
    <row r="32" spans="1:51" x14ac:dyDescent="0.25">
      <c r="A32" s="11" t="s">
        <v>175</v>
      </c>
      <c r="B32" s="11"/>
      <c r="C32" s="50">
        <v>0</v>
      </c>
      <c r="D32" s="50">
        <f t="shared" si="181"/>
        <v>0</v>
      </c>
      <c r="E32" s="50">
        <f t="shared" si="182"/>
        <v>0</v>
      </c>
      <c r="F32" s="50">
        <f t="shared" si="183"/>
        <v>0</v>
      </c>
      <c r="G32" s="50">
        <f t="shared" si="184"/>
        <v>0</v>
      </c>
      <c r="H32" s="50">
        <f t="shared" si="185"/>
        <v>0</v>
      </c>
      <c r="I32" s="50">
        <f t="shared" si="186"/>
        <v>0</v>
      </c>
      <c r="J32" s="50">
        <f t="shared" si="187"/>
        <v>0</v>
      </c>
      <c r="K32" s="50">
        <f t="shared" si="188"/>
        <v>0</v>
      </c>
      <c r="L32" s="50">
        <f t="shared" si="189"/>
        <v>0</v>
      </c>
      <c r="M32" s="50">
        <f t="shared" si="190"/>
        <v>0</v>
      </c>
      <c r="N32" s="50">
        <f t="shared" si="191"/>
        <v>0</v>
      </c>
      <c r="O32" s="50">
        <f t="shared" si="192"/>
        <v>0</v>
      </c>
      <c r="P32" s="50">
        <f t="shared" si="193"/>
        <v>0</v>
      </c>
      <c r="Q32" s="50">
        <f t="shared" si="194"/>
        <v>0</v>
      </c>
      <c r="R32" s="50">
        <f t="shared" si="195"/>
        <v>0</v>
      </c>
      <c r="S32" s="50">
        <f t="shared" si="196"/>
        <v>0</v>
      </c>
      <c r="T32" s="50">
        <f t="shared" si="197"/>
        <v>0</v>
      </c>
      <c r="U32" s="50">
        <f t="shared" si="198"/>
        <v>0</v>
      </c>
      <c r="V32" s="50">
        <f t="shared" si="199"/>
        <v>0</v>
      </c>
      <c r="W32" s="50">
        <f t="shared" si="200"/>
        <v>0</v>
      </c>
      <c r="X32" s="50">
        <f t="shared" si="201"/>
        <v>0</v>
      </c>
      <c r="Y32" s="50">
        <f t="shared" si="202"/>
        <v>0</v>
      </c>
      <c r="Z32" s="50">
        <f t="shared" si="203"/>
        <v>0</v>
      </c>
      <c r="AA32" s="50">
        <f t="shared" si="204"/>
        <v>0</v>
      </c>
      <c r="AB32" s="50">
        <f t="shared" si="205"/>
        <v>0</v>
      </c>
      <c r="AC32" s="50">
        <f t="shared" si="206"/>
        <v>0</v>
      </c>
      <c r="AD32" s="50">
        <f t="shared" si="207"/>
        <v>0</v>
      </c>
      <c r="AE32" s="50">
        <f t="shared" si="208"/>
        <v>0</v>
      </c>
      <c r="AF32" s="50">
        <f t="shared" si="209"/>
        <v>0</v>
      </c>
      <c r="AG32" s="50">
        <f t="shared" si="210"/>
        <v>0</v>
      </c>
      <c r="AH32" s="50">
        <f t="shared" si="211"/>
        <v>0</v>
      </c>
      <c r="AI32" s="50">
        <f t="shared" si="212"/>
        <v>0</v>
      </c>
      <c r="AJ32" s="50">
        <f t="shared" si="213"/>
        <v>0</v>
      </c>
      <c r="AK32" s="50">
        <f t="shared" si="214"/>
        <v>0</v>
      </c>
      <c r="AL32" s="50">
        <f t="shared" si="215"/>
        <v>0</v>
      </c>
      <c r="AM32" s="50">
        <f t="shared" si="216"/>
        <v>0</v>
      </c>
      <c r="AN32" s="50">
        <f t="shared" si="217"/>
        <v>0</v>
      </c>
      <c r="AO32" s="50">
        <f t="shared" si="218"/>
        <v>0</v>
      </c>
      <c r="AP32" s="50">
        <f t="shared" si="219"/>
        <v>0</v>
      </c>
      <c r="AQ32" s="50">
        <f t="shared" si="220"/>
        <v>0</v>
      </c>
      <c r="AR32" s="50">
        <f t="shared" si="221"/>
        <v>0</v>
      </c>
      <c r="AS32" s="50">
        <f t="shared" si="222"/>
        <v>0</v>
      </c>
      <c r="AT32" s="50">
        <f t="shared" si="223"/>
        <v>0</v>
      </c>
      <c r="AU32" s="50">
        <f t="shared" si="224"/>
        <v>0</v>
      </c>
      <c r="AV32" s="50">
        <f t="shared" si="225"/>
        <v>0</v>
      </c>
      <c r="AW32" s="50">
        <f t="shared" si="226"/>
        <v>0</v>
      </c>
      <c r="AX32" s="50">
        <f t="shared" si="227"/>
        <v>0</v>
      </c>
      <c r="AY32" s="50">
        <f t="shared" si="228"/>
        <v>0</v>
      </c>
    </row>
    <row r="33" spans="1:51" x14ac:dyDescent="0.25">
      <c r="A33" s="11" t="s">
        <v>176</v>
      </c>
      <c r="B33" s="11"/>
      <c r="C33" s="50">
        <v>0</v>
      </c>
      <c r="D33" s="50">
        <f t="shared" si="181"/>
        <v>0</v>
      </c>
      <c r="E33" s="50">
        <f t="shared" si="182"/>
        <v>0</v>
      </c>
      <c r="F33" s="50">
        <f t="shared" si="183"/>
        <v>0</v>
      </c>
      <c r="G33" s="50">
        <f t="shared" si="184"/>
        <v>0</v>
      </c>
      <c r="H33" s="50">
        <f t="shared" si="185"/>
        <v>0</v>
      </c>
      <c r="I33" s="50">
        <f t="shared" si="186"/>
        <v>0</v>
      </c>
      <c r="J33" s="50">
        <f t="shared" si="187"/>
        <v>0</v>
      </c>
      <c r="K33" s="50">
        <f t="shared" si="188"/>
        <v>0</v>
      </c>
      <c r="L33" s="50">
        <f t="shared" si="189"/>
        <v>0</v>
      </c>
      <c r="M33" s="50">
        <f t="shared" si="190"/>
        <v>0</v>
      </c>
      <c r="N33" s="50">
        <f t="shared" si="191"/>
        <v>0</v>
      </c>
      <c r="O33" s="50">
        <f t="shared" si="192"/>
        <v>0</v>
      </c>
      <c r="P33" s="50">
        <f t="shared" si="193"/>
        <v>0</v>
      </c>
      <c r="Q33" s="50">
        <f t="shared" si="194"/>
        <v>0</v>
      </c>
      <c r="R33" s="50">
        <f t="shared" si="195"/>
        <v>0</v>
      </c>
      <c r="S33" s="50">
        <f t="shared" si="196"/>
        <v>0</v>
      </c>
      <c r="T33" s="50">
        <f t="shared" si="197"/>
        <v>0</v>
      </c>
      <c r="U33" s="50">
        <f t="shared" si="198"/>
        <v>0</v>
      </c>
      <c r="V33" s="50">
        <f t="shared" si="199"/>
        <v>0</v>
      </c>
      <c r="W33" s="50">
        <f t="shared" si="200"/>
        <v>0</v>
      </c>
      <c r="X33" s="50">
        <f t="shared" si="201"/>
        <v>0</v>
      </c>
      <c r="Y33" s="50">
        <f t="shared" si="202"/>
        <v>0</v>
      </c>
      <c r="Z33" s="50">
        <f t="shared" si="203"/>
        <v>0</v>
      </c>
      <c r="AA33" s="50">
        <f t="shared" si="204"/>
        <v>0</v>
      </c>
      <c r="AB33" s="50">
        <f t="shared" si="205"/>
        <v>0</v>
      </c>
      <c r="AC33" s="50">
        <f t="shared" si="206"/>
        <v>0</v>
      </c>
      <c r="AD33" s="50">
        <f t="shared" si="207"/>
        <v>0</v>
      </c>
      <c r="AE33" s="50">
        <f t="shared" si="208"/>
        <v>0</v>
      </c>
      <c r="AF33" s="50">
        <f t="shared" si="209"/>
        <v>0</v>
      </c>
      <c r="AG33" s="50">
        <f t="shared" si="210"/>
        <v>0</v>
      </c>
      <c r="AH33" s="50">
        <f t="shared" si="211"/>
        <v>0</v>
      </c>
      <c r="AI33" s="50">
        <f t="shared" si="212"/>
        <v>0</v>
      </c>
      <c r="AJ33" s="50">
        <f t="shared" si="213"/>
        <v>0</v>
      </c>
      <c r="AK33" s="50">
        <f t="shared" si="214"/>
        <v>0</v>
      </c>
      <c r="AL33" s="50">
        <f t="shared" si="215"/>
        <v>0</v>
      </c>
      <c r="AM33" s="50">
        <f t="shared" si="216"/>
        <v>0</v>
      </c>
      <c r="AN33" s="50">
        <f t="shared" si="217"/>
        <v>0</v>
      </c>
      <c r="AO33" s="50">
        <f t="shared" si="218"/>
        <v>0</v>
      </c>
      <c r="AP33" s="50">
        <f t="shared" si="219"/>
        <v>0</v>
      </c>
      <c r="AQ33" s="50">
        <f t="shared" si="220"/>
        <v>0</v>
      </c>
      <c r="AR33" s="50">
        <f t="shared" si="221"/>
        <v>0</v>
      </c>
      <c r="AS33" s="50">
        <f t="shared" si="222"/>
        <v>0</v>
      </c>
      <c r="AT33" s="50">
        <f t="shared" si="223"/>
        <v>0</v>
      </c>
      <c r="AU33" s="50">
        <f t="shared" si="224"/>
        <v>0</v>
      </c>
      <c r="AV33" s="50">
        <f t="shared" si="225"/>
        <v>0</v>
      </c>
      <c r="AW33" s="50">
        <f t="shared" si="226"/>
        <v>0</v>
      </c>
      <c r="AX33" s="50">
        <f t="shared" si="227"/>
        <v>0</v>
      </c>
      <c r="AY33" s="50">
        <f t="shared" si="228"/>
        <v>0</v>
      </c>
    </row>
    <row r="34" spans="1:51" x14ac:dyDescent="0.25">
      <c r="A34" s="13" t="s">
        <v>84</v>
      </c>
      <c r="B34" s="13"/>
      <c r="C34" s="12">
        <f>+SUM(C35:C38)</f>
        <v>0</v>
      </c>
      <c r="D34" s="12">
        <f t="shared" ref="D34" si="229">+SUM(D35:D38)</f>
        <v>0</v>
      </c>
      <c r="E34" s="12">
        <f t="shared" ref="E34:H34" si="230">+SUM(E35:E38)</f>
        <v>0</v>
      </c>
      <c r="F34" s="12">
        <f t="shared" si="230"/>
        <v>0</v>
      </c>
      <c r="G34" s="12">
        <f t="shared" si="230"/>
        <v>0</v>
      </c>
      <c r="H34" s="12">
        <f t="shared" si="230"/>
        <v>0</v>
      </c>
      <c r="I34" s="12">
        <f t="shared" ref="I34:AY34" si="231">+SUM(I35:I38)</f>
        <v>0</v>
      </c>
      <c r="J34" s="12">
        <f t="shared" si="231"/>
        <v>0</v>
      </c>
      <c r="K34" s="12">
        <f t="shared" si="231"/>
        <v>0</v>
      </c>
      <c r="L34" s="12">
        <f t="shared" si="231"/>
        <v>0</v>
      </c>
      <c r="M34" s="12">
        <f t="shared" si="231"/>
        <v>0</v>
      </c>
      <c r="N34" s="12">
        <f t="shared" si="231"/>
        <v>0</v>
      </c>
      <c r="O34" s="12">
        <f t="shared" si="231"/>
        <v>0</v>
      </c>
      <c r="P34" s="12">
        <f t="shared" si="231"/>
        <v>0</v>
      </c>
      <c r="Q34" s="12">
        <f t="shared" si="231"/>
        <v>0</v>
      </c>
      <c r="R34" s="12">
        <f t="shared" si="231"/>
        <v>0</v>
      </c>
      <c r="S34" s="12">
        <f t="shared" si="231"/>
        <v>0</v>
      </c>
      <c r="T34" s="12">
        <f t="shared" si="231"/>
        <v>0</v>
      </c>
      <c r="U34" s="12">
        <f t="shared" si="231"/>
        <v>0</v>
      </c>
      <c r="V34" s="12">
        <f t="shared" si="231"/>
        <v>0</v>
      </c>
      <c r="W34" s="12">
        <f t="shared" si="231"/>
        <v>0</v>
      </c>
      <c r="X34" s="12">
        <f t="shared" si="231"/>
        <v>0</v>
      </c>
      <c r="Y34" s="12">
        <f t="shared" si="231"/>
        <v>0</v>
      </c>
      <c r="Z34" s="12">
        <f t="shared" si="231"/>
        <v>0</v>
      </c>
      <c r="AA34" s="12">
        <f t="shared" si="231"/>
        <v>0</v>
      </c>
      <c r="AB34" s="12">
        <f t="shared" si="231"/>
        <v>0</v>
      </c>
      <c r="AC34" s="12">
        <f t="shared" si="231"/>
        <v>0</v>
      </c>
      <c r="AD34" s="12">
        <f t="shared" si="231"/>
        <v>0</v>
      </c>
      <c r="AE34" s="12">
        <f t="shared" si="231"/>
        <v>0</v>
      </c>
      <c r="AF34" s="12">
        <f t="shared" si="231"/>
        <v>0</v>
      </c>
      <c r="AG34" s="12">
        <f t="shared" si="231"/>
        <v>0</v>
      </c>
      <c r="AH34" s="12">
        <f t="shared" si="231"/>
        <v>0</v>
      </c>
      <c r="AI34" s="12">
        <f t="shared" si="231"/>
        <v>0</v>
      </c>
      <c r="AJ34" s="12">
        <f t="shared" si="231"/>
        <v>0</v>
      </c>
      <c r="AK34" s="12">
        <f t="shared" si="231"/>
        <v>0</v>
      </c>
      <c r="AL34" s="12">
        <f t="shared" si="231"/>
        <v>0</v>
      </c>
      <c r="AM34" s="12">
        <f t="shared" si="231"/>
        <v>0</v>
      </c>
      <c r="AN34" s="12">
        <f t="shared" si="231"/>
        <v>0</v>
      </c>
      <c r="AO34" s="12">
        <f t="shared" si="231"/>
        <v>0</v>
      </c>
      <c r="AP34" s="12">
        <f t="shared" si="231"/>
        <v>0</v>
      </c>
      <c r="AQ34" s="12">
        <f t="shared" si="231"/>
        <v>0</v>
      </c>
      <c r="AR34" s="12">
        <f t="shared" si="231"/>
        <v>0</v>
      </c>
      <c r="AS34" s="12">
        <f t="shared" si="231"/>
        <v>0</v>
      </c>
      <c r="AT34" s="12">
        <f t="shared" si="231"/>
        <v>0</v>
      </c>
      <c r="AU34" s="12">
        <f t="shared" si="231"/>
        <v>0</v>
      </c>
      <c r="AV34" s="12">
        <f t="shared" si="231"/>
        <v>0</v>
      </c>
      <c r="AW34" s="12">
        <f t="shared" si="231"/>
        <v>0</v>
      </c>
      <c r="AX34" s="12">
        <f t="shared" si="231"/>
        <v>0</v>
      </c>
      <c r="AY34" s="12">
        <f t="shared" si="231"/>
        <v>0</v>
      </c>
    </row>
    <row r="35" spans="1:51" x14ac:dyDescent="0.25">
      <c r="A35" s="11" t="s">
        <v>85</v>
      </c>
      <c r="B35" s="11"/>
      <c r="C35" s="50">
        <v>0</v>
      </c>
      <c r="D35" s="50">
        <f t="shared" ref="D35:D38" si="232">+C35</f>
        <v>0</v>
      </c>
      <c r="E35" s="50">
        <f t="shared" ref="E35:E38" si="233">+D35</f>
        <v>0</v>
      </c>
      <c r="F35" s="50">
        <f t="shared" ref="F35:F38" si="234">+E35</f>
        <v>0</v>
      </c>
      <c r="G35" s="50">
        <f t="shared" ref="G35:G38" si="235">+F35</f>
        <v>0</v>
      </c>
      <c r="H35" s="50">
        <f t="shared" ref="H35:H38" si="236">+G35</f>
        <v>0</v>
      </c>
      <c r="I35" s="50">
        <f t="shared" ref="I35:I38" si="237">+H35</f>
        <v>0</v>
      </c>
      <c r="J35" s="50">
        <f t="shared" ref="J35:J38" si="238">+I35</f>
        <v>0</v>
      </c>
      <c r="K35" s="50">
        <f t="shared" ref="K35:K38" si="239">+J35</f>
        <v>0</v>
      </c>
      <c r="L35" s="50">
        <f t="shared" ref="L35:L38" si="240">+K35</f>
        <v>0</v>
      </c>
      <c r="M35" s="50">
        <f t="shared" ref="M35:M38" si="241">+L35</f>
        <v>0</v>
      </c>
      <c r="N35" s="50">
        <f t="shared" ref="N35:N38" si="242">+M35</f>
        <v>0</v>
      </c>
      <c r="O35" s="50">
        <f t="shared" ref="O35:O38" si="243">+N35</f>
        <v>0</v>
      </c>
      <c r="P35" s="50">
        <f t="shared" ref="P35:P38" si="244">+O35</f>
        <v>0</v>
      </c>
      <c r="Q35" s="50">
        <f t="shared" ref="Q35:Q38" si="245">+P35</f>
        <v>0</v>
      </c>
      <c r="R35" s="50">
        <f t="shared" ref="R35:R38" si="246">+Q35</f>
        <v>0</v>
      </c>
      <c r="S35" s="50">
        <f t="shared" ref="S35:S38" si="247">+R35</f>
        <v>0</v>
      </c>
      <c r="T35" s="50">
        <f t="shared" ref="T35:T38" si="248">+S35</f>
        <v>0</v>
      </c>
      <c r="U35" s="50">
        <f t="shared" ref="U35:U38" si="249">+T35</f>
        <v>0</v>
      </c>
      <c r="V35" s="50">
        <f t="shared" ref="V35:V38" si="250">+U35</f>
        <v>0</v>
      </c>
      <c r="W35" s="50">
        <f t="shared" ref="W35:W38" si="251">+V35</f>
        <v>0</v>
      </c>
      <c r="X35" s="50">
        <f t="shared" ref="X35:X38" si="252">+W35</f>
        <v>0</v>
      </c>
      <c r="Y35" s="50">
        <f t="shared" ref="Y35:Y38" si="253">+X35</f>
        <v>0</v>
      </c>
      <c r="Z35" s="50">
        <f t="shared" ref="Z35:Z38" si="254">+Y35</f>
        <v>0</v>
      </c>
      <c r="AA35" s="50">
        <f t="shared" ref="AA35:AA38" si="255">+Z35</f>
        <v>0</v>
      </c>
      <c r="AB35" s="50">
        <f t="shared" ref="AB35:AB38" si="256">+AA35</f>
        <v>0</v>
      </c>
      <c r="AC35" s="50">
        <f t="shared" ref="AC35:AC38" si="257">+AB35</f>
        <v>0</v>
      </c>
      <c r="AD35" s="50">
        <f t="shared" ref="AD35:AD38" si="258">+AC35</f>
        <v>0</v>
      </c>
      <c r="AE35" s="50">
        <f t="shared" ref="AE35:AE38" si="259">+AD35</f>
        <v>0</v>
      </c>
      <c r="AF35" s="50">
        <f t="shared" ref="AF35:AF38" si="260">+AE35</f>
        <v>0</v>
      </c>
      <c r="AG35" s="50">
        <f t="shared" ref="AG35:AG38" si="261">+AF35</f>
        <v>0</v>
      </c>
      <c r="AH35" s="50">
        <f t="shared" ref="AH35:AH38" si="262">+AG35</f>
        <v>0</v>
      </c>
      <c r="AI35" s="50">
        <f t="shared" ref="AI35:AI38" si="263">+AH35</f>
        <v>0</v>
      </c>
      <c r="AJ35" s="50">
        <f t="shared" ref="AJ35:AJ38" si="264">+AI35</f>
        <v>0</v>
      </c>
      <c r="AK35" s="50">
        <f t="shared" ref="AK35:AK38" si="265">+AJ35</f>
        <v>0</v>
      </c>
      <c r="AL35" s="50">
        <f t="shared" ref="AL35:AL38" si="266">+AK35</f>
        <v>0</v>
      </c>
      <c r="AM35" s="50">
        <f t="shared" ref="AM35:AM38" si="267">+AL35</f>
        <v>0</v>
      </c>
      <c r="AN35" s="50">
        <f t="shared" ref="AN35:AN38" si="268">+AM35</f>
        <v>0</v>
      </c>
      <c r="AO35" s="50">
        <f t="shared" ref="AO35:AO38" si="269">+AN35</f>
        <v>0</v>
      </c>
      <c r="AP35" s="50">
        <f t="shared" ref="AP35:AP38" si="270">+AO35</f>
        <v>0</v>
      </c>
      <c r="AQ35" s="50">
        <f t="shared" ref="AQ35:AQ38" si="271">+AP35</f>
        <v>0</v>
      </c>
      <c r="AR35" s="50">
        <f t="shared" ref="AR35:AR38" si="272">+AQ35</f>
        <v>0</v>
      </c>
      <c r="AS35" s="50">
        <f t="shared" ref="AS35:AS38" si="273">+AR35</f>
        <v>0</v>
      </c>
      <c r="AT35" s="50">
        <f t="shared" ref="AT35:AT38" si="274">+AS35</f>
        <v>0</v>
      </c>
      <c r="AU35" s="50">
        <f t="shared" ref="AU35:AU38" si="275">+AT35</f>
        <v>0</v>
      </c>
      <c r="AV35" s="50">
        <f t="shared" ref="AV35:AV38" si="276">+AU35</f>
        <v>0</v>
      </c>
      <c r="AW35" s="50">
        <f t="shared" ref="AW35:AW38" si="277">+AV35</f>
        <v>0</v>
      </c>
      <c r="AX35" s="50">
        <f t="shared" ref="AX35:AX38" si="278">+AW35</f>
        <v>0</v>
      </c>
      <c r="AY35" s="50">
        <f t="shared" ref="AY35:AY38" si="279">+AX35</f>
        <v>0</v>
      </c>
    </row>
    <row r="36" spans="1:51" x14ac:dyDescent="0.25">
      <c r="A36" s="11" t="s">
        <v>86</v>
      </c>
      <c r="B36" s="11"/>
      <c r="C36" s="50">
        <v>0</v>
      </c>
      <c r="D36" s="50">
        <f t="shared" si="232"/>
        <v>0</v>
      </c>
      <c r="E36" s="50">
        <f t="shared" si="233"/>
        <v>0</v>
      </c>
      <c r="F36" s="50">
        <f t="shared" si="234"/>
        <v>0</v>
      </c>
      <c r="G36" s="50">
        <f t="shared" si="235"/>
        <v>0</v>
      </c>
      <c r="H36" s="50">
        <f t="shared" si="236"/>
        <v>0</v>
      </c>
      <c r="I36" s="50">
        <f t="shared" si="237"/>
        <v>0</v>
      </c>
      <c r="J36" s="50">
        <f t="shared" si="238"/>
        <v>0</v>
      </c>
      <c r="K36" s="50">
        <f t="shared" si="239"/>
        <v>0</v>
      </c>
      <c r="L36" s="50">
        <f t="shared" si="240"/>
        <v>0</v>
      </c>
      <c r="M36" s="50">
        <f t="shared" si="241"/>
        <v>0</v>
      </c>
      <c r="N36" s="50">
        <f t="shared" si="242"/>
        <v>0</v>
      </c>
      <c r="O36" s="50">
        <f t="shared" si="243"/>
        <v>0</v>
      </c>
      <c r="P36" s="50">
        <f t="shared" si="244"/>
        <v>0</v>
      </c>
      <c r="Q36" s="50">
        <f t="shared" si="245"/>
        <v>0</v>
      </c>
      <c r="R36" s="50">
        <f t="shared" si="246"/>
        <v>0</v>
      </c>
      <c r="S36" s="50">
        <f t="shared" si="247"/>
        <v>0</v>
      </c>
      <c r="T36" s="50">
        <f t="shared" si="248"/>
        <v>0</v>
      </c>
      <c r="U36" s="50">
        <f t="shared" si="249"/>
        <v>0</v>
      </c>
      <c r="V36" s="50">
        <f t="shared" si="250"/>
        <v>0</v>
      </c>
      <c r="W36" s="50">
        <f t="shared" si="251"/>
        <v>0</v>
      </c>
      <c r="X36" s="50">
        <f t="shared" si="252"/>
        <v>0</v>
      </c>
      <c r="Y36" s="50">
        <f t="shared" si="253"/>
        <v>0</v>
      </c>
      <c r="Z36" s="50">
        <f t="shared" si="254"/>
        <v>0</v>
      </c>
      <c r="AA36" s="50">
        <f t="shared" si="255"/>
        <v>0</v>
      </c>
      <c r="AB36" s="50">
        <f t="shared" si="256"/>
        <v>0</v>
      </c>
      <c r="AC36" s="50">
        <f t="shared" si="257"/>
        <v>0</v>
      </c>
      <c r="AD36" s="50">
        <f t="shared" si="258"/>
        <v>0</v>
      </c>
      <c r="AE36" s="50">
        <f t="shared" si="259"/>
        <v>0</v>
      </c>
      <c r="AF36" s="50">
        <f t="shared" si="260"/>
        <v>0</v>
      </c>
      <c r="AG36" s="50">
        <f t="shared" si="261"/>
        <v>0</v>
      </c>
      <c r="AH36" s="50">
        <f t="shared" si="262"/>
        <v>0</v>
      </c>
      <c r="AI36" s="50">
        <f t="shared" si="263"/>
        <v>0</v>
      </c>
      <c r="AJ36" s="50">
        <f t="shared" si="264"/>
        <v>0</v>
      </c>
      <c r="AK36" s="50">
        <f t="shared" si="265"/>
        <v>0</v>
      </c>
      <c r="AL36" s="50">
        <f t="shared" si="266"/>
        <v>0</v>
      </c>
      <c r="AM36" s="50">
        <f t="shared" si="267"/>
        <v>0</v>
      </c>
      <c r="AN36" s="50">
        <f t="shared" si="268"/>
        <v>0</v>
      </c>
      <c r="AO36" s="50">
        <f t="shared" si="269"/>
        <v>0</v>
      </c>
      <c r="AP36" s="50">
        <f t="shared" si="270"/>
        <v>0</v>
      </c>
      <c r="AQ36" s="50">
        <f t="shared" si="271"/>
        <v>0</v>
      </c>
      <c r="AR36" s="50">
        <f t="shared" si="272"/>
        <v>0</v>
      </c>
      <c r="AS36" s="50">
        <f t="shared" si="273"/>
        <v>0</v>
      </c>
      <c r="AT36" s="50">
        <f t="shared" si="274"/>
        <v>0</v>
      </c>
      <c r="AU36" s="50">
        <f t="shared" si="275"/>
        <v>0</v>
      </c>
      <c r="AV36" s="50">
        <f t="shared" si="276"/>
        <v>0</v>
      </c>
      <c r="AW36" s="50">
        <f t="shared" si="277"/>
        <v>0</v>
      </c>
      <c r="AX36" s="50">
        <f t="shared" si="278"/>
        <v>0</v>
      </c>
      <c r="AY36" s="50">
        <f t="shared" si="279"/>
        <v>0</v>
      </c>
    </row>
    <row r="37" spans="1:51" x14ac:dyDescent="0.25">
      <c r="A37" s="11" t="s">
        <v>87</v>
      </c>
      <c r="B37" s="11"/>
      <c r="C37" s="50">
        <v>0</v>
      </c>
      <c r="D37" s="50">
        <f t="shared" si="232"/>
        <v>0</v>
      </c>
      <c r="E37" s="50">
        <f t="shared" si="233"/>
        <v>0</v>
      </c>
      <c r="F37" s="50">
        <f t="shared" si="234"/>
        <v>0</v>
      </c>
      <c r="G37" s="50">
        <f t="shared" si="235"/>
        <v>0</v>
      </c>
      <c r="H37" s="50">
        <f t="shared" si="236"/>
        <v>0</v>
      </c>
      <c r="I37" s="50">
        <f t="shared" si="237"/>
        <v>0</v>
      </c>
      <c r="J37" s="50">
        <f t="shared" si="238"/>
        <v>0</v>
      </c>
      <c r="K37" s="50">
        <f t="shared" si="239"/>
        <v>0</v>
      </c>
      <c r="L37" s="50">
        <f t="shared" si="240"/>
        <v>0</v>
      </c>
      <c r="M37" s="50">
        <f t="shared" si="241"/>
        <v>0</v>
      </c>
      <c r="N37" s="50">
        <f t="shared" si="242"/>
        <v>0</v>
      </c>
      <c r="O37" s="50">
        <f t="shared" si="243"/>
        <v>0</v>
      </c>
      <c r="P37" s="50">
        <f t="shared" si="244"/>
        <v>0</v>
      </c>
      <c r="Q37" s="50">
        <f t="shared" si="245"/>
        <v>0</v>
      </c>
      <c r="R37" s="50">
        <f t="shared" si="246"/>
        <v>0</v>
      </c>
      <c r="S37" s="50">
        <f t="shared" si="247"/>
        <v>0</v>
      </c>
      <c r="T37" s="50">
        <f t="shared" si="248"/>
        <v>0</v>
      </c>
      <c r="U37" s="50">
        <f t="shared" si="249"/>
        <v>0</v>
      </c>
      <c r="V37" s="50">
        <f t="shared" si="250"/>
        <v>0</v>
      </c>
      <c r="W37" s="50">
        <f t="shared" si="251"/>
        <v>0</v>
      </c>
      <c r="X37" s="50">
        <f t="shared" si="252"/>
        <v>0</v>
      </c>
      <c r="Y37" s="50">
        <f t="shared" si="253"/>
        <v>0</v>
      </c>
      <c r="Z37" s="50">
        <f t="shared" si="254"/>
        <v>0</v>
      </c>
      <c r="AA37" s="50">
        <f t="shared" si="255"/>
        <v>0</v>
      </c>
      <c r="AB37" s="50">
        <f t="shared" si="256"/>
        <v>0</v>
      </c>
      <c r="AC37" s="50">
        <f t="shared" si="257"/>
        <v>0</v>
      </c>
      <c r="AD37" s="50">
        <f t="shared" si="258"/>
        <v>0</v>
      </c>
      <c r="AE37" s="50">
        <f t="shared" si="259"/>
        <v>0</v>
      </c>
      <c r="AF37" s="50">
        <f t="shared" si="260"/>
        <v>0</v>
      </c>
      <c r="AG37" s="50">
        <f t="shared" si="261"/>
        <v>0</v>
      </c>
      <c r="AH37" s="50">
        <f t="shared" si="262"/>
        <v>0</v>
      </c>
      <c r="AI37" s="50">
        <f t="shared" si="263"/>
        <v>0</v>
      </c>
      <c r="AJ37" s="50">
        <f t="shared" si="264"/>
        <v>0</v>
      </c>
      <c r="AK37" s="50">
        <f t="shared" si="265"/>
        <v>0</v>
      </c>
      <c r="AL37" s="50">
        <f t="shared" si="266"/>
        <v>0</v>
      </c>
      <c r="AM37" s="50">
        <f t="shared" si="267"/>
        <v>0</v>
      </c>
      <c r="AN37" s="50">
        <f t="shared" si="268"/>
        <v>0</v>
      </c>
      <c r="AO37" s="50">
        <f t="shared" si="269"/>
        <v>0</v>
      </c>
      <c r="AP37" s="50">
        <f t="shared" si="270"/>
        <v>0</v>
      </c>
      <c r="AQ37" s="50">
        <f t="shared" si="271"/>
        <v>0</v>
      </c>
      <c r="AR37" s="50">
        <f t="shared" si="272"/>
        <v>0</v>
      </c>
      <c r="AS37" s="50">
        <f t="shared" si="273"/>
        <v>0</v>
      </c>
      <c r="AT37" s="50">
        <f t="shared" si="274"/>
        <v>0</v>
      </c>
      <c r="AU37" s="50">
        <f t="shared" si="275"/>
        <v>0</v>
      </c>
      <c r="AV37" s="50">
        <f t="shared" si="276"/>
        <v>0</v>
      </c>
      <c r="AW37" s="50">
        <f t="shared" si="277"/>
        <v>0</v>
      </c>
      <c r="AX37" s="50">
        <f t="shared" si="278"/>
        <v>0</v>
      </c>
      <c r="AY37" s="50">
        <f t="shared" si="279"/>
        <v>0</v>
      </c>
    </row>
    <row r="38" spans="1:51" x14ac:dyDescent="0.25">
      <c r="A38" s="11" t="s">
        <v>88</v>
      </c>
      <c r="B38" s="11"/>
      <c r="C38" s="50">
        <v>0</v>
      </c>
      <c r="D38" s="50">
        <f t="shared" si="232"/>
        <v>0</v>
      </c>
      <c r="E38" s="50">
        <f t="shared" si="233"/>
        <v>0</v>
      </c>
      <c r="F38" s="50">
        <f t="shared" si="234"/>
        <v>0</v>
      </c>
      <c r="G38" s="50">
        <f t="shared" si="235"/>
        <v>0</v>
      </c>
      <c r="H38" s="50">
        <f t="shared" si="236"/>
        <v>0</v>
      </c>
      <c r="I38" s="50">
        <f t="shared" si="237"/>
        <v>0</v>
      </c>
      <c r="J38" s="50">
        <f t="shared" si="238"/>
        <v>0</v>
      </c>
      <c r="K38" s="50">
        <f t="shared" si="239"/>
        <v>0</v>
      </c>
      <c r="L38" s="50">
        <f t="shared" si="240"/>
        <v>0</v>
      </c>
      <c r="M38" s="50">
        <f t="shared" si="241"/>
        <v>0</v>
      </c>
      <c r="N38" s="50">
        <f t="shared" si="242"/>
        <v>0</v>
      </c>
      <c r="O38" s="50">
        <f t="shared" si="243"/>
        <v>0</v>
      </c>
      <c r="P38" s="50">
        <f t="shared" si="244"/>
        <v>0</v>
      </c>
      <c r="Q38" s="50">
        <f t="shared" si="245"/>
        <v>0</v>
      </c>
      <c r="R38" s="50">
        <f t="shared" si="246"/>
        <v>0</v>
      </c>
      <c r="S38" s="50">
        <f t="shared" si="247"/>
        <v>0</v>
      </c>
      <c r="T38" s="50">
        <f t="shared" si="248"/>
        <v>0</v>
      </c>
      <c r="U38" s="50">
        <f t="shared" si="249"/>
        <v>0</v>
      </c>
      <c r="V38" s="50">
        <f t="shared" si="250"/>
        <v>0</v>
      </c>
      <c r="W38" s="50">
        <f t="shared" si="251"/>
        <v>0</v>
      </c>
      <c r="X38" s="50">
        <f t="shared" si="252"/>
        <v>0</v>
      </c>
      <c r="Y38" s="50">
        <f t="shared" si="253"/>
        <v>0</v>
      </c>
      <c r="Z38" s="50">
        <f t="shared" si="254"/>
        <v>0</v>
      </c>
      <c r="AA38" s="50">
        <f t="shared" si="255"/>
        <v>0</v>
      </c>
      <c r="AB38" s="50">
        <f t="shared" si="256"/>
        <v>0</v>
      </c>
      <c r="AC38" s="50">
        <f t="shared" si="257"/>
        <v>0</v>
      </c>
      <c r="AD38" s="50">
        <f t="shared" si="258"/>
        <v>0</v>
      </c>
      <c r="AE38" s="50">
        <f t="shared" si="259"/>
        <v>0</v>
      </c>
      <c r="AF38" s="50">
        <f t="shared" si="260"/>
        <v>0</v>
      </c>
      <c r="AG38" s="50">
        <f t="shared" si="261"/>
        <v>0</v>
      </c>
      <c r="AH38" s="50">
        <f t="shared" si="262"/>
        <v>0</v>
      </c>
      <c r="AI38" s="50">
        <f t="shared" si="263"/>
        <v>0</v>
      </c>
      <c r="AJ38" s="50">
        <f t="shared" si="264"/>
        <v>0</v>
      </c>
      <c r="AK38" s="50">
        <f t="shared" si="265"/>
        <v>0</v>
      </c>
      <c r="AL38" s="50">
        <f t="shared" si="266"/>
        <v>0</v>
      </c>
      <c r="AM38" s="50">
        <f t="shared" si="267"/>
        <v>0</v>
      </c>
      <c r="AN38" s="50">
        <f t="shared" si="268"/>
        <v>0</v>
      </c>
      <c r="AO38" s="50">
        <f t="shared" si="269"/>
        <v>0</v>
      </c>
      <c r="AP38" s="50">
        <f t="shared" si="270"/>
        <v>0</v>
      </c>
      <c r="AQ38" s="50">
        <f t="shared" si="271"/>
        <v>0</v>
      </c>
      <c r="AR38" s="50">
        <f t="shared" si="272"/>
        <v>0</v>
      </c>
      <c r="AS38" s="50">
        <f t="shared" si="273"/>
        <v>0</v>
      </c>
      <c r="AT38" s="50">
        <f t="shared" si="274"/>
        <v>0</v>
      </c>
      <c r="AU38" s="50">
        <f t="shared" si="275"/>
        <v>0</v>
      </c>
      <c r="AV38" s="50">
        <f t="shared" si="276"/>
        <v>0</v>
      </c>
      <c r="AW38" s="50">
        <f t="shared" si="277"/>
        <v>0</v>
      </c>
      <c r="AX38" s="50">
        <f t="shared" si="278"/>
        <v>0</v>
      </c>
      <c r="AY38" s="50">
        <f t="shared" si="279"/>
        <v>0</v>
      </c>
    </row>
    <row r="39" spans="1:51" x14ac:dyDescent="0.25">
      <c r="A39" s="13" t="s">
        <v>89</v>
      </c>
      <c r="B39" s="13"/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</row>
    <row r="40" spans="1:51" x14ac:dyDescent="0.25">
      <c r="A40" s="13"/>
      <c r="B40" s="1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x14ac:dyDescent="0.25">
      <c r="A41" s="9" t="s">
        <v>90</v>
      </c>
      <c r="B41" s="9"/>
      <c r="C41" s="12">
        <f>+C42-C46</f>
        <v>0</v>
      </c>
      <c r="D41" s="12">
        <f t="shared" ref="D41" si="280">+D42-D46</f>
        <v>0</v>
      </c>
      <c r="E41" s="12">
        <f t="shared" ref="E41:H41" si="281">+E42-E46</f>
        <v>0</v>
      </c>
      <c r="F41" s="12">
        <f t="shared" si="281"/>
        <v>0</v>
      </c>
      <c r="G41" s="12">
        <f t="shared" si="281"/>
        <v>0</v>
      </c>
      <c r="H41" s="12">
        <f t="shared" si="281"/>
        <v>0</v>
      </c>
      <c r="I41" s="12">
        <f t="shared" ref="I41:AY41" si="282">+I42-I46</f>
        <v>0</v>
      </c>
      <c r="J41" s="12">
        <f t="shared" si="282"/>
        <v>0</v>
      </c>
      <c r="K41" s="12">
        <f t="shared" si="282"/>
        <v>0</v>
      </c>
      <c r="L41" s="12">
        <f t="shared" si="282"/>
        <v>0</v>
      </c>
      <c r="M41" s="12">
        <f t="shared" si="282"/>
        <v>0</v>
      </c>
      <c r="N41" s="12">
        <f t="shared" si="282"/>
        <v>0</v>
      </c>
      <c r="O41" s="12">
        <f t="shared" si="282"/>
        <v>0</v>
      </c>
      <c r="P41" s="12">
        <f t="shared" si="282"/>
        <v>0</v>
      </c>
      <c r="Q41" s="12">
        <f t="shared" si="282"/>
        <v>0</v>
      </c>
      <c r="R41" s="12">
        <f t="shared" si="282"/>
        <v>0</v>
      </c>
      <c r="S41" s="12">
        <f t="shared" si="282"/>
        <v>0</v>
      </c>
      <c r="T41" s="12">
        <f t="shared" si="282"/>
        <v>0</v>
      </c>
      <c r="U41" s="12">
        <f t="shared" si="282"/>
        <v>0</v>
      </c>
      <c r="V41" s="12">
        <f t="shared" si="282"/>
        <v>0</v>
      </c>
      <c r="W41" s="12">
        <f t="shared" si="282"/>
        <v>0</v>
      </c>
      <c r="X41" s="12">
        <f t="shared" si="282"/>
        <v>0</v>
      </c>
      <c r="Y41" s="12">
        <f t="shared" si="282"/>
        <v>0</v>
      </c>
      <c r="Z41" s="12">
        <f t="shared" si="282"/>
        <v>0</v>
      </c>
      <c r="AA41" s="12">
        <f t="shared" si="282"/>
        <v>0</v>
      </c>
      <c r="AB41" s="12">
        <f t="shared" si="282"/>
        <v>0</v>
      </c>
      <c r="AC41" s="12">
        <f t="shared" si="282"/>
        <v>0</v>
      </c>
      <c r="AD41" s="12">
        <f t="shared" si="282"/>
        <v>0</v>
      </c>
      <c r="AE41" s="12">
        <f t="shared" si="282"/>
        <v>0</v>
      </c>
      <c r="AF41" s="12">
        <f t="shared" si="282"/>
        <v>0</v>
      </c>
      <c r="AG41" s="12">
        <f t="shared" si="282"/>
        <v>0</v>
      </c>
      <c r="AH41" s="12">
        <f t="shared" si="282"/>
        <v>0</v>
      </c>
      <c r="AI41" s="12">
        <f t="shared" si="282"/>
        <v>0</v>
      </c>
      <c r="AJ41" s="12">
        <f t="shared" si="282"/>
        <v>0</v>
      </c>
      <c r="AK41" s="12">
        <f t="shared" si="282"/>
        <v>0</v>
      </c>
      <c r="AL41" s="12">
        <f t="shared" si="282"/>
        <v>0</v>
      </c>
      <c r="AM41" s="12">
        <f t="shared" si="282"/>
        <v>0</v>
      </c>
      <c r="AN41" s="12">
        <f t="shared" si="282"/>
        <v>0</v>
      </c>
      <c r="AO41" s="12">
        <f t="shared" si="282"/>
        <v>0</v>
      </c>
      <c r="AP41" s="12">
        <f t="shared" si="282"/>
        <v>0</v>
      </c>
      <c r="AQ41" s="12">
        <f t="shared" si="282"/>
        <v>0</v>
      </c>
      <c r="AR41" s="12">
        <f t="shared" si="282"/>
        <v>0</v>
      </c>
      <c r="AS41" s="12">
        <f t="shared" si="282"/>
        <v>0</v>
      </c>
      <c r="AT41" s="12">
        <f t="shared" si="282"/>
        <v>0</v>
      </c>
      <c r="AU41" s="12">
        <f t="shared" si="282"/>
        <v>0</v>
      </c>
      <c r="AV41" s="12">
        <f t="shared" si="282"/>
        <v>0</v>
      </c>
      <c r="AW41" s="12">
        <f t="shared" si="282"/>
        <v>0</v>
      </c>
      <c r="AX41" s="12">
        <f t="shared" si="282"/>
        <v>0</v>
      </c>
      <c r="AY41" s="12">
        <f t="shared" si="282"/>
        <v>0</v>
      </c>
    </row>
    <row r="42" spans="1:51" x14ac:dyDescent="0.25">
      <c r="A42" s="13" t="s">
        <v>91</v>
      </c>
      <c r="B42" s="13"/>
      <c r="C42" s="12">
        <f>+SUM(C43:C45)</f>
        <v>0</v>
      </c>
      <c r="D42" s="12">
        <f t="shared" ref="D42" si="283">+SUM(D43:D45)</f>
        <v>0</v>
      </c>
      <c r="E42" s="12">
        <f t="shared" ref="E42:H42" si="284">+SUM(E43:E45)</f>
        <v>0</v>
      </c>
      <c r="F42" s="12">
        <f t="shared" si="284"/>
        <v>0</v>
      </c>
      <c r="G42" s="12">
        <f t="shared" si="284"/>
        <v>0</v>
      </c>
      <c r="H42" s="12">
        <f t="shared" si="284"/>
        <v>0</v>
      </c>
      <c r="I42" s="12">
        <f t="shared" ref="I42:AY42" si="285">+SUM(I43:I45)</f>
        <v>0</v>
      </c>
      <c r="J42" s="12">
        <f t="shared" si="285"/>
        <v>0</v>
      </c>
      <c r="K42" s="12">
        <f t="shared" si="285"/>
        <v>0</v>
      </c>
      <c r="L42" s="12">
        <f t="shared" si="285"/>
        <v>0</v>
      </c>
      <c r="M42" s="12">
        <f t="shared" si="285"/>
        <v>0</v>
      </c>
      <c r="N42" s="12">
        <f t="shared" si="285"/>
        <v>0</v>
      </c>
      <c r="O42" s="12">
        <f t="shared" si="285"/>
        <v>0</v>
      </c>
      <c r="P42" s="12">
        <f t="shared" si="285"/>
        <v>0</v>
      </c>
      <c r="Q42" s="12">
        <f t="shared" si="285"/>
        <v>0</v>
      </c>
      <c r="R42" s="12">
        <f t="shared" si="285"/>
        <v>0</v>
      </c>
      <c r="S42" s="12">
        <f t="shared" si="285"/>
        <v>0</v>
      </c>
      <c r="T42" s="12">
        <f t="shared" si="285"/>
        <v>0</v>
      </c>
      <c r="U42" s="12">
        <f t="shared" si="285"/>
        <v>0</v>
      </c>
      <c r="V42" s="12">
        <f t="shared" si="285"/>
        <v>0</v>
      </c>
      <c r="W42" s="12">
        <f t="shared" si="285"/>
        <v>0</v>
      </c>
      <c r="X42" s="12">
        <f t="shared" si="285"/>
        <v>0</v>
      </c>
      <c r="Y42" s="12">
        <f t="shared" si="285"/>
        <v>0</v>
      </c>
      <c r="Z42" s="12">
        <f t="shared" si="285"/>
        <v>0</v>
      </c>
      <c r="AA42" s="12">
        <f t="shared" si="285"/>
        <v>0</v>
      </c>
      <c r="AB42" s="12">
        <f t="shared" si="285"/>
        <v>0</v>
      </c>
      <c r="AC42" s="12">
        <f t="shared" si="285"/>
        <v>0</v>
      </c>
      <c r="AD42" s="12">
        <f t="shared" si="285"/>
        <v>0</v>
      </c>
      <c r="AE42" s="12">
        <f t="shared" si="285"/>
        <v>0</v>
      </c>
      <c r="AF42" s="12">
        <f t="shared" si="285"/>
        <v>0</v>
      </c>
      <c r="AG42" s="12">
        <f t="shared" si="285"/>
        <v>0</v>
      </c>
      <c r="AH42" s="12">
        <f t="shared" si="285"/>
        <v>0</v>
      </c>
      <c r="AI42" s="12">
        <f t="shared" si="285"/>
        <v>0</v>
      </c>
      <c r="AJ42" s="12">
        <f t="shared" si="285"/>
        <v>0</v>
      </c>
      <c r="AK42" s="12">
        <f t="shared" si="285"/>
        <v>0</v>
      </c>
      <c r="AL42" s="12">
        <f t="shared" si="285"/>
        <v>0</v>
      </c>
      <c r="AM42" s="12">
        <f t="shared" si="285"/>
        <v>0</v>
      </c>
      <c r="AN42" s="12">
        <f t="shared" si="285"/>
        <v>0</v>
      </c>
      <c r="AO42" s="12">
        <f t="shared" si="285"/>
        <v>0</v>
      </c>
      <c r="AP42" s="12">
        <f t="shared" si="285"/>
        <v>0</v>
      </c>
      <c r="AQ42" s="12">
        <f t="shared" si="285"/>
        <v>0</v>
      </c>
      <c r="AR42" s="12">
        <f t="shared" si="285"/>
        <v>0</v>
      </c>
      <c r="AS42" s="12">
        <f t="shared" si="285"/>
        <v>0</v>
      </c>
      <c r="AT42" s="12">
        <f t="shared" si="285"/>
        <v>0</v>
      </c>
      <c r="AU42" s="12">
        <f t="shared" si="285"/>
        <v>0</v>
      </c>
      <c r="AV42" s="12">
        <f t="shared" si="285"/>
        <v>0</v>
      </c>
      <c r="AW42" s="12">
        <f t="shared" si="285"/>
        <v>0</v>
      </c>
      <c r="AX42" s="12">
        <f t="shared" si="285"/>
        <v>0</v>
      </c>
      <c r="AY42" s="12">
        <f t="shared" si="285"/>
        <v>0</v>
      </c>
    </row>
    <row r="43" spans="1:51" x14ac:dyDescent="0.25">
      <c r="A43" s="11" t="s">
        <v>92</v>
      </c>
      <c r="B43" s="11"/>
      <c r="C43" s="50">
        <v>0</v>
      </c>
      <c r="D43" s="50">
        <f t="shared" ref="D43:D45" si="286">+C43</f>
        <v>0</v>
      </c>
      <c r="E43" s="50">
        <f t="shared" ref="E43:E45" si="287">+D43</f>
        <v>0</v>
      </c>
      <c r="F43" s="50">
        <f t="shared" ref="F43:F45" si="288">+E43</f>
        <v>0</v>
      </c>
      <c r="G43" s="50">
        <f t="shared" ref="G43:G45" si="289">+F43</f>
        <v>0</v>
      </c>
      <c r="H43" s="50">
        <f t="shared" ref="H43:H45" si="290">+G43</f>
        <v>0</v>
      </c>
      <c r="I43" s="50">
        <f t="shared" ref="I43:I45" si="291">+H43</f>
        <v>0</v>
      </c>
      <c r="J43" s="50">
        <f t="shared" ref="J43:J45" si="292">+I43</f>
        <v>0</v>
      </c>
      <c r="K43" s="50">
        <f t="shared" ref="K43:K45" si="293">+J43</f>
        <v>0</v>
      </c>
      <c r="L43" s="50">
        <f t="shared" ref="L43:L45" si="294">+K43</f>
        <v>0</v>
      </c>
      <c r="M43" s="50">
        <f t="shared" ref="M43:M45" si="295">+L43</f>
        <v>0</v>
      </c>
      <c r="N43" s="50">
        <f t="shared" ref="N43:N45" si="296">+M43</f>
        <v>0</v>
      </c>
      <c r="O43" s="50">
        <f t="shared" ref="O43:O45" si="297">+N43</f>
        <v>0</v>
      </c>
      <c r="P43" s="50">
        <f t="shared" ref="P43:P45" si="298">+O43</f>
        <v>0</v>
      </c>
      <c r="Q43" s="50">
        <f t="shared" ref="Q43:Q45" si="299">+P43</f>
        <v>0</v>
      </c>
      <c r="R43" s="50">
        <f t="shared" ref="R43:R45" si="300">+Q43</f>
        <v>0</v>
      </c>
      <c r="S43" s="50">
        <f t="shared" ref="S43:S45" si="301">+R43</f>
        <v>0</v>
      </c>
      <c r="T43" s="50">
        <f t="shared" ref="T43:T45" si="302">+S43</f>
        <v>0</v>
      </c>
      <c r="U43" s="50">
        <f t="shared" ref="U43:U45" si="303">+T43</f>
        <v>0</v>
      </c>
      <c r="V43" s="50">
        <f t="shared" ref="V43:V45" si="304">+U43</f>
        <v>0</v>
      </c>
      <c r="W43" s="50">
        <f t="shared" ref="W43:W45" si="305">+V43</f>
        <v>0</v>
      </c>
      <c r="X43" s="50">
        <f t="shared" ref="X43:X45" si="306">+W43</f>
        <v>0</v>
      </c>
      <c r="Y43" s="50">
        <f t="shared" ref="Y43:Y45" si="307">+X43</f>
        <v>0</v>
      </c>
      <c r="Z43" s="50">
        <f t="shared" ref="Z43:Z45" si="308">+Y43</f>
        <v>0</v>
      </c>
      <c r="AA43" s="50">
        <f t="shared" ref="AA43:AA45" si="309">+Z43</f>
        <v>0</v>
      </c>
      <c r="AB43" s="50">
        <f t="shared" ref="AB43:AB45" si="310">+AA43</f>
        <v>0</v>
      </c>
      <c r="AC43" s="50">
        <f t="shared" ref="AC43:AC45" si="311">+AB43</f>
        <v>0</v>
      </c>
      <c r="AD43" s="50">
        <f t="shared" ref="AD43:AD45" si="312">+AC43</f>
        <v>0</v>
      </c>
      <c r="AE43" s="50">
        <f t="shared" ref="AE43:AE45" si="313">+AD43</f>
        <v>0</v>
      </c>
      <c r="AF43" s="50">
        <f t="shared" ref="AF43:AF45" si="314">+AE43</f>
        <v>0</v>
      </c>
      <c r="AG43" s="50">
        <f t="shared" ref="AG43:AG45" si="315">+AF43</f>
        <v>0</v>
      </c>
      <c r="AH43" s="50">
        <f t="shared" ref="AH43:AH45" si="316">+AG43</f>
        <v>0</v>
      </c>
      <c r="AI43" s="50">
        <f t="shared" ref="AI43:AI45" si="317">+AH43</f>
        <v>0</v>
      </c>
      <c r="AJ43" s="50">
        <f t="shared" ref="AJ43:AJ45" si="318">+AI43</f>
        <v>0</v>
      </c>
      <c r="AK43" s="50">
        <f t="shared" ref="AK43:AK45" si="319">+AJ43</f>
        <v>0</v>
      </c>
      <c r="AL43" s="50">
        <f t="shared" ref="AL43:AL45" si="320">+AK43</f>
        <v>0</v>
      </c>
      <c r="AM43" s="50">
        <f t="shared" ref="AM43:AM45" si="321">+AL43</f>
        <v>0</v>
      </c>
      <c r="AN43" s="50">
        <f t="shared" ref="AN43:AN45" si="322">+AM43</f>
        <v>0</v>
      </c>
      <c r="AO43" s="50">
        <f t="shared" ref="AO43:AO45" si="323">+AN43</f>
        <v>0</v>
      </c>
      <c r="AP43" s="50">
        <f t="shared" ref="AP43:AP45" si="324">+AO43</f>
        <v>0</v>
      </c>
      <c r="AQ43" s="50">
        <f t="shared" ref="AQ43:AQ45" si="325">+AP43</f>
        <v>0</v>
      </c>
      <c r="AR43" s="50">
        <f t="shared" ref="AR43:AR45" si="326">+AQ43</f>
        <v>0</v>
      </c>
      <c r="AS43" s="50">
        <f t="shared" ref="AS43:AS45" si="327">+AR43</f>
        <v>0</v>
      </c>
      <c r="AT43" s="50">
        <f t="shared" ref="AT43:AT45" si="328">+AS43</f>
        <v>0</v>
      </c>
      <c r="AU43" s="50">
        <f t="shared" ref="AU43:AU45" si="329">+AT43</f>
        <v>0</v>
      </c>
      <c r="AV43" s="50">
        <f t="shared" ref="AV43:AV45" si="330">+AU43</f>
        <v>0</v>
      </c>
      <c r="AW43" s="50">
        <f t="shared" ref="AW43:AW45" si="331">+AV43</f>
        <v>0</v>
      </c>
      <c r="AX43" s="50">
        <f t="shared" ref="AX43:AX45" si="332">+AW43</f>
        <v>0</v>
      </c>
      <c r="AY43" s="50">
        <f t="shared" ref="AY43:AY45" si="333">+AX43</f>
        <v>0</v>
      </c>
    </row>
    <row r="44" spans="1:51" x14ac:dyDescent="0.25">
      <c r="A44" s="11" t="s">
        <v>93</v>
      </c>
      <c r="B44" s="11"/>
      <c r="C44" s="50">
        <v>0</v>
      </c>
      <c r="D44" s="50">
        <f t="shared" si="286"/>
        <v>0</v>
      </c>
      <c r="E44" s="50">
        <f t="shared" si="287"/>
        <v>0</v>
      </c>
      <c r="F44" s="50">
        <f t="shared" si="288"/>
        <v>0</v>
      </c>
      <c r="G44" s="50">
        <f t="shared" si="289"/>
        <v>0</v>
      </c>
      <c r="H44" s="50">
        <f t="shared" si="290"/>
        <v>0</v>
      </c>
      <c r="I44" s="50">
        <f t="shared" si="291"/>
        <v>0</v>
      </c>
      <c r="J44" s="50">
        <f t="shared" si="292"/>
        <v>0</v>
      </c>
      <c r="K44" s="50">
        <f t="shared" si="293"/>
        <v>0</v>
      </c>
      <c r="L44" s="50">
        <f t="shared" si="294"/>
        <v>0</v>
      </c>
      <c r="M44" s="50">
        <f t="shared" si="295"/>
        <v>0</v>
      </c>
      <c r="N44" s="50">
        <f t="shared" si="296"/>
        <v>0</v>
      </c>
      <c r="O44" s="50">
        <f t="shared" si="297"/>
        <v>0</v>
      </c>
      <c r="P44" s="50">
        <f t="shared" si="298"/>
        <v>0</v>
      </c>
      <c r="Q44" s="50">
        <f t="shared" si="299"/>
        <v>0</v>
      </c>
      <c r="R44" s="50">
        <f t="shared" si="300"/>
        <v>0</v>
      </c>
      <c r="S44" s="50">
        <f t="shared" si="301"/>
        <v>0</v>
      </c>
      <c r="T44" s="50">
        <f t="shared" si="302"/>
        <v>0</v>
      </c>
      <c r="U44" s="50">
        <f t="shared" si="303"/>
        <v>0</v>
      </c>
      <c r="V44" s="50">
        <f t="shared" si="304"/>
        <v>0</v>
      </c>
      <c r="W44" s="50">
        <f t="shared" si="305"/>
        <v>0</v>
      </c>
      <c r="X44" s="50">
        <f t="shared" si="306"/>
        <v>0</v>
      </c>
      <c r="Y44" s="50">
        <f t="shared" si="307"/>
        <v>0</v>
      </c>
      <c r="Z44" s="50">
        <f t="shared" si="308"/>
        <v>0</v>
      </c>
      <c r="AA44" s="50">
        <f t="shared" si="309"/>
        <v>0</v>
      </c>
      <c r="AB44" s="50">
        <f t="shared" si="310"/>
        <v>0</v>
      </c>
      <c r="AC44" s="50">
        <f t="shared" si="311"/>
        <v>0</v>
      </c>
      <c r="AD44" s="50">
        <f t="shared" si="312"/>
        <v>0</v>
      </c>
      <c r="AE44" s="50">
        <f t="shared" si="313"/>
        <v>0</v>
      </c>
      <c r="AF44" s="50">
        <f t="shared" si="314"/>
        <v>0</v>
      </c>
      <c r="AG44" s="50">
        <f t="shared" si="315"/>
        <v>0</v>
      </c>
      <c r="AH44" s="50">
        <f t="shared" si="316"/>
        <v>0</v>
      </c>
      <c r="AI44" s="50">
        <f t="shared" si="317"/>
        <v>0</v>
      </c>
      <c r="AJ44" s="50">
        <f t="shared" si="318"/>
        <v>0</v>
      </c>
      <c r="AK44" s="50">
        <f t="shared" si="319"/>
        <v>0</v>
      </c>
      <c r="AL44" s="50">
        <f t="shared" si="320"/>
        <v>0</v>
      </c>
      <c r="AM44" s="50">
        <f t="shared" si="321"/>
        <v>0</v>
      </c>
      <c r="AN44" s="50">
        <f t="shared" si="322"/>
        <v>0</v>
      </c>
      <c r="AO44" s="50">
        <f t="shared" si="323"/>
        <v>0</v>
      </c>
      <c r="AP44" s="50">
        <f t="shared" si="324"/>
        <v>0</v>
      </c>
      <c r="AQ44" s="50">
        <f t="shared" si="325"/>
        <v>0</v>
      </c>
      <c r="AR44" s="50">
        <f t="shared" si="326"/>
        <v>0</v>
      </c>
      <c r="AS44" s="50">
        <f t="shared" si="327"/>
        <v>0</v>
      </c>
      <c r="AT44" s="50">
        <f t="shared" si="328"/>
        <v>0</v>
      </c>
      <c r="AU44" s="50">
        <f t="shared" si="329"/>
        <v>0</v>
      </c>
      <c r="AV44" s="50">
        <f t="shared" si="330"/>
        <v>0</v>
      </c>
      <c r="AW44" s="50">
        <f t="shared" si="331"/>
        <v>0</v>
      </c>
      <c r="AX44" s="50">
        <f t="shared" si="332"/>
        <v>0</v>
      </c>
      <c r="AY44" s="50">
        <f t="shared" si="333"/>
        <v>0</v>
      </c>
    </row>
    <row r="45" spans="1:51" x14ac:dyDescent="0.25">
      <c r="A45" s="11" t="s">
        <v>177</v>
      </c>
      <c r="B45" s="11"/>
      <c r="C45" s="50">
        <v>0</v>
      </c>
      <c r="D45" s="50">
        <f t="shared" si="286"/>
        <v>0</v>
      </c>
      <c r="E45" s="50">
        <f t="shared" si="287"/>
        <v>0</v>
      </c>
      <c r="F45" s="50">
        <f t="shared" si="288"/>
        <v>0</v>
      </c>
      <c r="G45" s="50">
        <f t="shared" si="289"/>
        <v>0</v>
      </c>
      <c r="H45" s="50">
        <f t="shared" si="290"/>
        <v>0</v>
      </c>
      <c r="I45" s="50">
        <f t="shared" si="291"/>
        <v>0</v>
      </c>
      <c r="J45" s="50">
        <f t="shared" si="292"/>
        <v>0</v>
      </c>
      <c r="K45" s="50">
        <f t="shared" si="293"/>
        <v>0</v>
      </c>
      <c r="L45" s="50">
        <f t="shared" si="294"/>
        <v>0</v>
      </c>
      <c r="M45" s="50">
        <f t="shared" si="295"/>
        <v>0</v>
      </c>
      <c r="N45" s="50">
        <f t="shared" si="296"/>
        <v>0</v>
      </c>
      <c r="O45" s="50">
        <f t="shared" si="297"/>
        <v>0</v>
      </c>
      <c r="P45" s="50">
        <f t="shared" si="298"/>
        <v>0</v>
      </c>
      <c r="Q45" s="50">
        <f t="shared" si="299"/>
        <v>0</v>
      </c>
      <c r="R45" s="50">
        <f t="shared" si="300"/>
        <v>0</v>
      </c>
      <c r="S45" s="50">
        <f t="shared" si="301"/>
        <v>0</v>
      </c>
      <c r="T45" s="50">
        <f t="shared" si="302"/>
        <v>0</v>
      </c>
      <c r="U45" s="50">
        <f t="shared" si="303"/>
        <v>0</v>
      </c>
      <c r="V45" s="50">
        <f t="shared" si="304"/>
        <v>0</v>
      </c>
      <c r="W45" s="50">
        <f t="shared" si="305"/>
        <v>0</v>
      </c>
      <c r="X45" s="50">
        <f t="shared" si="306"/>
        <v>0</v>
      </c>
      <c r="Y45" s="50">
        <f t="shared" si="307"/>
        <v>0</v>
      </c>
      <c r="Z45" s="50">
        <f t="shared" si="308"/>
        <v>0</v>
      </c>
      <c r="AA45" s="50">
        <f t="shared" si="309"/>
        <v>0</v>
      </c>
      <c r="AB45" s="50">
        <f t="shared" si="310"/>
        <v>0</v>
      </c>
      <c r="AC45" s="50">
        <f t="shared" si="311"/>
        <v>0</v>
      </c>
      <c r="AD45" s="50">
        <f t="shared" si="312"/>
        <v>0</v>
      </c>
      <c r="AE45" s="50">
        <f t="shared" si="313"/>
        <v>0</v>
      </c>
      <c r="AF45" s="50">
        <f t="shared" si="314"/>
        <v>0</v>
      </c>
      <c r="AG45" s="50">
        <f t="shared" si="315"/>
        <v>0</v>
      </c>
      <c r="AH45" s="50">
        <f t="shared" si="316"/>
        <v>0</v>
      </c>
      <c r="AI45" s="50">
        <f t="shared" si="317"/>
        <v>0</v>
      </c>
      <c r="AJ45" s="50">
        <f t="shared" si="318"/>
        <v>0</v>
      </c>
      <c r="AK45" s="50">
        <f t="shared" si="319"/>
        <v>0</v>
      </c>
      <c r="AL45" s="50">
        <f t="shared" si="320"/>
        <v>0</v>
      </c>
      <c r="AM45" s="50">
        <f t="shared" si="321"/>
        <v>0</v>
      </c>
      <c r="AN45" s="50">
        <f t="shared" si="322"/>
        <v>0</v>
      </c>
      <c r="AO45" s="50">
        <f t="shared" si="323"/>
        <v>0</v>
      </c>
      <c r="AP45" s="50">
        <f t="shared" si="324"/>
        <v>0</v>
      </c>
      <c r="AQ45" s="50">
        <f t="shared" si="325"/>
        <v>0</v>
      </c>
      <c r="AR45" s="50">
        <f t="shared" si="326"/>
        <v>0</v>
      </c>
      <c r="AS45" s="50">
        <f t="shared" si="327"/>
        <v>0</v>
      </c>
      <c r="AT45" s="50">
        <f t="shared" si="328"/>
        <v>0</v>
      </c>
      <c r="AU45" s="50">
        <f t="shared" si="329"/>
        <v>0</v>
      </c>
      <c r="AV45" s="50">
        <f t="shared" si="330"/>
        <v>0</v>
      </c>
      <c r="AW45" s="50">
        <f t="shared" si="331"/>
        <v>0</v>
      </c>
      <c r="AX45" s="50">
        <f t="shared" si="332"/>
        <v>0</v>
      </c>
      <c r="AY45" s="50">
        <f t="shared" si="333"/>
        <v>0</v>
      </c>
    </row>
    <row r="46" spans="1:51" x14ac:dyDescent="0.25">
      <c r="A46" s="13" t="s">
        <v>94</v>
      </c>
      <c r="B46" s="13"/>
      <c r="C46" s="12">
        <f>SUM(C47:C50)</f>
        <v>0</v>
      </c>
      <c r="D46" s="12">
        <f t="shared" ref="D46" si="334">SUM(D47:D50)</f>
        <v>0</v>
      </c>
      <c r="E46" s="12">
        <f t="shared" ref="E46:H46" si="335">SUM(E47:E50)</f>
        <v>0</v>
      </c>
      <c r="F46" s="12">
        <f t="shared" si="335"/>
        <v>0</v>
      </c>
      <c r="G46" s="12">
        <f t="shared" si="335"/>
        <v>0</v>
      </c>
      <c r="H46" s="12">
        <f t="shared" si="335"/>
        <v>0</v>
      </c>
      <c r="I46" s="12">
        <f t="shared" ref="I46:AY46" si="336">SUM(I47:I50)</f>
        <v>0</v>
      </c>
      <c r="J46" s="12">
        <f t="shared" si="336"/>
        <v>0</v>
      </c>
      <c r="K46" s="12">
        <f t="shared" si="336"/>
        <v>0</v>
      </c>
      <c r="L46" s="12">
        <f t="shared" si="336"/>
        <v>0</v>
      </c>
      <c r="M46" s="12">
        <f t="shared" si="336"/>
        <v>0</v>
      </c>
      <c r="N46" s="12">
        <f t="shared" si="336"/>
        <v>0</v>
      </c>
      <c r="O46" s="12">
        <f t="shared" si="336"/>
        <v>0</v>
      </c>
      <c r="P46" s="12">
        <f t="shared" si="336"/>
        <v>0</v>
      </c>
      <c r="Q46" s="12">
        <f t="shared" si="336"/>
        <v>0</v>
      </c>
      <c r="R46" s="12">
        <f t="shared" si="336"/>
        <v>0</v>
      </c>
      <c r="S46" s="12">
        <f t="shared" si="336"/>
        <v>0</v>
      </c>
      <c r="T46" s="12">
        <f t="shared" si="336"/>
        <v>0</v>
      </c>
      <c r="U46" s="12">
        <f t="shared" si="336"/>
        <v>0</v>
      </c>
      <c r="V46" s="12">
        <f t="shared" si="336"/>
        <v>0</v>
      </c>
      <c r="W46" s="12">
        <f t="shared" si="336"/>
        <v>0</v>
      </c>
      <c r="X46" s="12">
        <f t="shared" si="336"/>
        <v>0</v>
      </c>
      <c r="Y46" s="12">
        <f t="shared" si="336"/>
        <v>0</v>
      </c>
      <c r="Z46" s="12">
        <f t="shared" si="336"/>
        <v>0</v>
      </c>
      <c r="AA46" s="12">
        <f t="shared" si="336"/>
        <v>0</v>
      </c>
      <c r="AB46" s="12">
        <f t="shared" si="336"/>
        <v>0</v>
      </c>
      <c r="AC46" s="12">
        <f t="shared" si="336"/>
        <v>0</v>
      </c>
      <c r="AD46" s="12">
        <f t="shared" si="336"/>
        <v>0</v>
      </c>
      <c r="AE46" s="12">
        <f t="shared" si="336"/>
        <v>0</v>
      </c>
      <c r="AF46" s="12">
        <f t="shared" si="336"/>
        <v>0</v>
      </c>
      <c r="AG46" s="12">
        <f t="shared" si="336"/>
        <v>0</v>
      </c>
      <c r="AH46" s="12">
        <f t="shared" si="336"/>
        <v>0</v>
      </c>
      <c r="AI46" s="12">
        <f t="shared" si="336"/>
        <v>0</v>
      </c>
      <c r="AJ46" s="12">
        <f t="shared" si="336"/>
        <v>0</v>
      </c>
      <c r="AK46" s="12">
        <f t="shared" si="336"/>
        <v>0</v>
      </c>
      <c r="AL46" s="12">
        <f t="shared" si="336"/>
        <v>0</v>
      </c>
      <c r="AM46" s="12">
        <f t="shared" si="336"/>
        <v>0</v>
      </c>
      <c r="AN46" s="12">
        <f t="shared" si="336"/>
        <v>0</v>
      </c>
      <c r="AO46" s="12">
        <f t="shared" si="336"/>
        <v>0</v>
      </c>
      <c r="AP46" s="12">
        <f t="shared" si="336"/>
        <v>0</v>
      </c>
      <c r="AQ46" s="12">
        <f t="shared" si="336"/>
        <v>0</v>
      </c>
      <c r="AR46" s="12">
        <f t="shared" si="336"/>
        <v>0</v>
      </c>
      <c r="AS46" s="12">
        <f t="shared" si="336"/>
        <v>0</v>
      </c>
      <c r="AT46" s="12">
        <f t="shared" si="336"/>
        <v>0</v>
      </c>
      <c r="AU46" s="12">
        <f t="shared" si="336"/>
        <v>0</v>
      </c>
      <c r="AV46" s="12">
        <f t="shared" si="336"/>
        <v>0</v>
      </c>
      <c r="AW46" s="12">
        <f t="shared" si="336"/>
        <v>0</v>
      </c>
      <c r="AX46" s="12">
        <f t="shared" si="336"/>
        <v>0</v>
      </c>
      <c r="AY46" s="12">
        <f t="shared" si="336"/>
        <v>0</v>
      </c>
    </row>
    <row r="47" spans="1:51" x14ac:dyDescent="0.25">
      <c r="A47" s="11" t="s">
        <v>95</v>
      </c>
      <c r="B47" s="11"/>
      <c r="C47" s="50">
        <v>0</v>
      </c>
      <c r="D47" s="50">
        <f t="shared" ref="D47:D50" si="337">+C47</f>
        <v>0</v>
      </c>
      <c r="E47" s="50">
        <f t="shared" ref="E47:E50" si="338">+D47</f>
        <v>0</v>
      </c>
      <c r="F47" s="50">
        <f t="shared" ref="F47:F50" si="339">+E47</f>
        <v>0</v>
      </c>
      <c r="G47" s="50">
        <f t="shared" ref="G47:G50" si="340">+F47</f>
        <v>0</v>
      </c>
      <c r="H47" s="50">
        <f t="shared" ref="H47:H50" si="341">+G47</f>
        <v>0</v>
      </c>
      <c r="I47" s="50">
        <f t="shared" ref="I47:I50" si="342">+H47</f>
        <v>0</v>
      </c>
      <c r="J47" s="50">
        <f t="shared" ref="J47:J50" si="343">+I47</f>
        <v>0</v>
      </c>
      <c r="K47" s="50">
        <f t="shared" ref="K47:K50" si="344">+J47</f>
        <v>0</v>
      </c>
      <c r="L47" s="50">
        <f t="shared" ref="L47:L50" si="345">+K47</f>
        <v>0</v>
      </c>
      <c r="M47" s="50">
        <f t="shared" ref="M47:M50" si="346">+L47</f>
        <v>0</v>
      </c>
      <c r="N47" s="50">
        <f t="shared" ref="N47:N50" si="347">+M47</f>
        <v>0</v>
      </c>
      <c r="O47" s="50">
        <f t="shared" ref="O47:O50" si="348">+N47</f>
        <v>0</v>
      </c>
      <c r="P47" s="50">
        <f t="shared" ref="P47:P50" si="349">+O47</f>
        <v>0</v>
      </c>
      <c r="Q47" s="50">
        <f t="shared" ref="Q47:Q50" si="350">+P47</f>
        <v>0</v>
      </c>
      <c r="R47" s="50">
        <f t="shared" ref="R47:R50" si="351">+Q47</f>
        <v>0</v>
      </c>
      <c r="S47" s="50">
        <f t="shared" ref="S47:S50" si="352">+R47</f>
        <v>0</v>
      </c>
      <c r="T47" s="50">
        <f t="shared" ref="T47:T50" si="353">+S47</f>
        <v>0</v>
      </c>
      <c r="U47" s="50">
        <f t="shared" ref="U47:U50" si="354">+T47</f>
        <v>0</v>
      </c>
      <c r="V47" s="50">
        <f t="shared" ref="V47:V50" si="355">+U47</f>
        <v>0</v>
      </c>
      <c r="W47" s="50">
        <f t="shared" ref="W47:W50" si="356">+V47</f>
        <v>0</v>
      </c>
      <c r="X47" s="50">
        <f t="shared" ref="X47:X50" si="357">+W47</f>
        <v>0</v>
      </c>
      <c r="Y47" s="50">
        <f t="shared" ref="Y47:Y50" si="358">+X47</f>
        <v>0</v>
      </c>
      <c r="Z47" s="50">
        <f t="shared" ref="Z47:Z50" si="359">+Y47</f>
        <v>0</v>
      </c>
      <c r="AA47" s="50">
        <f t="shared" ref="AA47:AA50" si="360">+Z47</f>
        <v>0</v>
      </c>
      <c r="AB47" s="50">
        <f t="shared" ref="AB47:AB50" si="361">+AA47</f>
        <v>0</v>
      </c>
      <c r="AC47" s="50">
        <f t="shared" ref="AC47:AC50" si="362">+AB47</f>
        <v>0</v>
      </c>
      <c r="AD47" s="50">
        <f t="shared" ref="AD47:AD50" si="363">+AC47</f>
        <v>0</v>
      </c>
      <c r="AE47" s="50">
        <f t="shared" ref="AE47:AE50" si="364">+AD47</f>
        <v>0</v>
      </c>
      <c r="AF47" s="50">
        <f t="shared" ref="AF47:AF50" si="365">+AE47</f>
        <v>0</v>
      </c>
      <c r="AG47" s="50">
        <f t="shared" ref="AG47:AG50" si="366">+AF47</f>
        <v>0</v>
      </c>
      <c r="AH47" s="50">
        <f t="shared" ref="AH47:AH50" si="367">+AG47</f>
        <v>0</v>
      </c>
      <c r="AI47" s="50">
        <f t="shared" ref="AI47:AI50" si="368">+AH47</f>
        <v>0</v>
      </c>
      <c r="AJ47" s="50">
        <f t="shared" ref="AJ47:AJ50" si="369">+AI47</f>
        <v>0</v>
      </c>
      <c r="AK47" s="50">
        <f t="shared" ref="AK47:AK50" si="370">+AJ47</f>
        <v>0</v>
      </c>
      <c r="AL47" s="50">
        <f t="shared" ref="AL47:AL50" si="371">+AK47</f>
        <v>0</v>
      </c>
      <c r="AM47" s="50">
        <f t="shared" ref="AM47:AM50" si="372">+AL47</f>
        <v>0</v>
      </c>
      <c r="AN47" s="50">
        <f t="shared" ref="AN47:AN50" si="373">+AM47</f>
        <v>0</v>
      </c>
      <c r="AO47" s="50">
        <f t="shared" ref="AO47:AO50" si="374">+AN47</f>
        <v>0</v>
      </c>
      <c r="AP47" s="50">
        <f t="shared" ref="AP47:AP50" si="375">+AO47</f>
        <v>0</v>
      </c>
      <c r="AQ47" s="50">
        <f t="shared" ref="AQ47:AQ50" si="376">+AP47</f>
        <v>0</v>
      </c>
      <c r="AR47" s="50">
        <f t="shared" ref="AR47:AR50" si="377">+AQ47</f>
        <v>0</v>
      </c>
      <c r="AS47" s="50">
        <f t="shared" ref="AS47:AS50" si="378">+AR47</f>
        <v>0</v>
      </c>
      <c r="AT47" s="50">
        <f t="shared" ref="AT47:AT50" si="379">+AS47</f>
        <v>0</v>
      </c>
      <c r="AU47" s="50">
        <f t="shared" ref="AU47:AU50" si="380">+AT47</f>
        <v>0</v>
      </c>
      <c r="AV47" s="50">
        <f t="shared" ref="AV47:AV50" si="381">+AU47</f>
        <v>0</v>
      </c>
      <c r="AW47" s="50">
        <f t="shared" ref="AW47:AW50" si="382">+AV47</f>
        <v>0</v>
      </c>
      <c r="AX47" s="50">
        <f t="shared" ref="AX47:AX50" si="383">+AW47</f>
        <v>0</v>
      </c>
      <c r="AY47" s="50">
        <f t="shared" ref="AY47:AY50" si="384">+AX47</f>
        <v>0</v>
      </c>
    </row>
    <row r="48" spans="1:51" x14ac:dyDescent="0.25">
      <c r="A48" s="11" t="s">
        <v>96</v>
      </c>
      <c r="B48" s="11"/>
      <c r="C48" s="50">
        <v>0</v>
      </c>
      <c r="D48" s="50">
        <f t="shared" si="337"/>
        <v>0</v>
      </c>
      <c r="E48" s="50">
        <f t="shared" si="338"/>
        <v>0</v>
      </c>
      <c r="F48" s="50">
        <f t="shared" si="339"/>
        <v>0</v>
      </c>
      <c r="G48" s="50">
        <f t="shared" si="340"/>
        <v>0</v>
      </c>
      <c r="H48" s="50">
        <f t="shared" si="341"/>
        <v>0</v>
      </c>
      <c r="I48" s="50">
        <f t="shared" si="342"/>
        <v>0</v>
      </c>
      <c r="J48" s="50">
        <f t="shared" si="343"/>
        <v>0</v>
      </c>
      <c r="K48" s="50">
        <f t="shared" si="344"/>
        <v>0</v>
      </c>
      <c r="L48" s="50">
        <f t="shared" si="345"/>
        <v>0</v>
      </c>
      <c r="M48" s="50">
        <f t="shared" si="346"/>
        <v>0</v>
      </c>
      <c r="N48" s="50">
        <f t="shared" si="347"/>
        <v>0</v>
      </c>
      <c r="O48" s="50">
        <f t="shared" si="348"/>
        <v>0</v>
      </c>
      <c r="P48" s="50">
        <f t="shared" si="349"/>
        <v>0</v>
      </c>
      <c r="Q48" s="50">
        <f t="shared" si="350"/>
        <v>0</v>
      </c>
      <c r="R48" s="50">
        <f t="shared" si="351"/>
        <v>0</v>
      </c>
      <c r="S48" s="50">
        <f t="shared" si="352"/>
        <v>0</v>
      </c>
      <c r="T48" s="50">
        <f t="shared" si="353"/>
        <v>0</v>
      </c>
      <c r="U48" s="50">
        <f t="shared" si="354"/>
        <v>0</v>
      </c>
      <c r="V48" s="50">
        <f t="shared" si="355"/>
        <v>0</v>
      </c>
      <c r="W48" s="50">
        <f t="shared" si="356"/>
        <v>0</v>
      </c>
      <c r="X48" s="50">
        <f t="shared" si="357"/>
        <v>0</v>
      </c>
      <c r="Y48" s="50">
        <f t="shared" si="358"/>
        <v>0</v>
      </c>
      <c r="Z48" s="50">
        <f t="shared" si="359"/>
        <v>0</v>
      </c>
      <c r="AA48" s="50">
        <f t="shared" si="360"/>
        <v>0</v>
      </c>
      <c r="AB48" s="50">
        <f t="shared" si="361"/>
        <v>0</v>
      </c>
      <c r="AC48" s="50">
        <f t="shared" si="362"/>
        <v>0</v>
      </c>
      <c r="AD48" s="50">
        <f t="shared" si="363"/>
        <v>0</v>
      </c>
      <c r="AE48" s="50">
        <f t="shared" si="364"/>
        <v>0</v>
      </c>
      <c r="AF48" s="50">
        <f t="shared" si="365"/>
        <v>0</v>
      </c>
      <c r="AG48" s="50">
        <f t="shared" si="366"/>
        <v>0</v>
      </c>
      <c r="AH48" s="50">
        <f t="shared" si="367"/>
        <v>0</v>
      </c>
      <c r="AI48" s="50">
        <f t="shared" si="368"/>
        <v>0</v>
      </c>
      <c r="AJ48" s="50">
        <f t="shared" si="369"/>
        <v>0</v>
      </c>
      <c r="AK48" s="50">
        <f t="shared" si="370"/>
        <v>0</v>
      </c>
      <c r="AL48" s="50">
        <f t="shared" si="371"/>
        <v>0</v>
      </c>
      <c r="AM48" s="50">
        <f t="shared" si="372"/>
        <v>0</v>
      </c>
      <c r="AN48" s="50">
        <f t="shared" si="373"/>
        <v>0</v>
      </c>
      <c r="AO48" s="50">
        <f t="shared" si="374"/>
        <v>0</v>
      </c>
      <c r="AP48" s="50">
        <f t="shared" si="375"/>
        <v>0</v>
      </c>
      <c r="AQ48" s="50">
        <f t="shared" si="376"/>
        <v>0</v>
      </c>
      <c r="AR48" s="50">
        <f t="shared" si="377"/>
        <v>0</v>
      </c>
      <c r="AS48" s="50">
        <f t="shared" si="378"/>
        <v>0</v>
      </c>
      <c r="AT48" s="50">
        <f t="shared" si="379"/>
        <v>0</v>
      </c>
      <c r="AU48" s="50">
        <f t="shared" si="380"/>
        <v>0</v>
      </c>
      <c r="AV48" s="50">
        <f t="shared" si="381"/>
        <v>0</v>
      </c>
      <c r="AW48" s="50">
        <f t="shared" si="382"/>
        <v>0</v>
      </c>
      <c r="AX48" s="50">
        <f t="shared" si="383"/>
        <v>0</v>
      </c>
      <c r="AY48" s="50">
        <f t="shared" si="384"/>
        <v>0</v>
      </c>
    </row>
    <row r="49" spans="1:51" x14ac:dyDescent="0.25">
      <c r="A49" s="11" t="s">
        <v>97</v>
      </c>
      <c r="B49" s="11"/>
      <c r="C49" s="50">
        <v>0</v>
      </c>
      <c r="D49" s="50">
        <f t="shared" si="337"/>
        <v>0</v>
      </c>
      <c r="E49" s="50">
        <f t="shared" si="338"/>
        <v>0</v>
      </c>
      <c r="F49" s="50">
        <f t="shared" si="339"/>
        <v>0</v>
      </c>
      <c r="G49" s="50">
        <f t="shared" si="340"/>
        <v>0</v>
      </c>
      <c r="H49" s="50">
        <f t="shared" si="341"/>
        <v>0</v>
      </c>
      <c r="I49" s="50">
        <f t="shared" si="342"/>
        <v>0</v>
      </c>
      <c r="J49" s="50">
        <f t="shared" si="343"/>
        <v>0</v>
      </c>
      <c r="K49" s="50">
        <f t="shared" si="344"/>
        <v>0</v>
      </c>
      <c r="L49" s="50">
        <f t="shared" si="345"/>
        <v>0</v>
      </c>
      <c r="M49" s="50">
        <f t="shared" si="346"/>
        <v>0</v>
      </c>
      <c r="N49" s="50">
        <f t="shared" si="347"/>
        <v>0</v>
      </c>
      <c r="O49" s="50">
        <f t="shared" si="348"/>
        <v>0</v>
      </c>
      <c r="P49" s="50">
        <f t="shared" si="349"/>
        <v>0</v>
      </c>
      <c r="Q49" s="50">
        <f t="shared" si="350"/>
        <v>0</v>
      </c>
      <c r="R49" s="50">
        <f t="shared" si="351"/>
        <v>0</v>
      </c>
      <c r="S49" s="50">
        <f t="shared" si="352"/>
        <v>0</v>
      </c>
      <c r="T49" s="50">
        <f t="shared" si="353"/>
        <v>0</v>
      </c>
      <c r="U49" s="50">
        <f t="shared" si="354"/>
        <v>0</v>
      </c>
      <c r="V49" s="50">
        <f t="shared" si="355"/>
        <v>0</v>
      </c>
      <c r="W49" s="50">
        <f t="shared" si="356"/>
        <v>0</v>
      </c>
      <c r="X49" s="50">
        <f t="shared" si="357"/>
        <v>0</v>
      </c>
      <c r="Y49" s="50">
        <f t="shared" si="358"/>
        <v>0</v>
      </c>
      <c r="Z49" s="50">
        <f t="shared" si="359"/>
        <v>0</v>
      </c>
      <c r="AA49" s="50">
        <f t="shared" si="360"/>
        <v>0</v>
      </c>
      <c r="AB49" s="50">
        <f t="shared" si="361"/>
        <v>0</v>
      </c>
      <c r="AC49" s="50">
        <f t="shared" si="362"/>
        <v>0</v>
      </c>
      <c r="AD49" s="50">
        <f t="shared" si="363"/>
        <v>0</v>
      </c>
      <c r="AE49" s="50">
        <f t="shared" si="364"/>
        <v>0</v>
      </c>
      <c r="AF49" s="50">
        <f t="shared" si="365"/>
        <v>0</v>
      </c>
      <c r="AG49" s="50">
        <f t="shared" si="366"/>
        <v>0</v>
      </c>
      <c r="AH49" s="50">
        <f t="shared" si="367"/>
        <v>0</v>
      </c>
      <c r="AI49" s="50">
        <f t="shared" si="368"/>
        <v>0</v>
      </c>
      <c r="AJ49" s="50">
        <f t="shared" si="369"/>
        <v>0</v>
      </c>
      <c r="AK49" s="50">
        <f t="shared" si="370"/>
        <v>0</v>
      </c>
      <c r="AL49" s="50">
        <f t="shared" si="371"/>
        <v>0</v>
      </c>
      <c r="AM49" s="50">
        <f t="shared" si="372"/>
        <v>0</v>
      </c>
      <c r="AN49" s="50">
        <f t="shared" si="373"/>
        <v>0</v>
      </c>
      <c r="AO49" s="50">
        <f t="shared" si="374"/>
        <v>0</v>
      </c>
      <c r="AP49" s="50">
        <f t="shared" si="375"/>
        <v>0</v>
      </c>
      <c r="AQ49" s="50">
        <f t="shared" si="376"/>
        <v>0</v>
      </c>
      <c r="AR49" s="50">
        <f t="shared" si="377"/>
        <v>0</v>
      </c>
      <c r="AS49" s="50">
        <f t="shared" si="378"/>
        <v>0</v>
      </c>
      <c r="AT49" s="50">
        <f t="shared" si="379"/>
        <v>0</v>
      </c>
      <c r="AU49" s="50">
        <f t="shared" si="380"/>
        <v>0</v>
      </c>
      <c r="AV49" s="50">
        <f t="shared" si="381"/>
        <v>0</v>
      </c>
      <c r="AW49" s="50">
        <f t="shared" si="382"/>
        <v>0</v>
      </c>
      <c r="AX49" s="50">
        <f t="shared" si="383"/>
        <v>0</v>
      </c>
      <c r="AY49" s="50">
        <f t="shared" si="384"/>
        <v>0</v>
      </c>
    </row>
    <row r="50" spans="1:51" x14ac:dyDescent="0.25">
      <c r="A50" s="11" t="s">
        <v>98</v>
      </c>
      <c r="B50" s="11"/>
      <c r="C50" s="50">
        <v>0</v>
      </c>
      <c r="D50" s="50">
        <f t="shared" si="337"/>
        <v>0</v>
      </c>
      <c r="E50" s="50">
        <f t="shared" si="338"/>
        <v>0</v>
      </c>
      <c r="F50" s="50">
        <f t="shared" si="339"/>
        <v>0</v>
      </c>
      <c r="G50" s="50">
        <f t="shared" si="340"/>
        <v>0</v>
      </c>
      <c r="H50" s="50">
        <f t="shared" si="341"/>
        <v>0</v>
      </c>
      <c r="I50" s="50">
        <f t="shared" si="342"/>
        <v>0</v>
      </c>
      <c r="J50" s="50">
        <f t="shared" si="343"/>
        <v>0</v>
      </c>
      <c r="K50" s="50">
        <f t="shared" si="344"/>
        <v>0</v>
      </c>
      <c r="L50" s="50">
        <f t="shared" si="345"/>
        <v>0</v>
      </c>
      <c r="M50" s="50">
        <f t="shared" si="346"/>
        <v>0</v>
      </c>
      <c r="N50" s="50">
        <f t="shared" si="347"/>
        <v>0</v>
      </c>
      <c r="O50" s="50">
        <f t="shared" si="348"/>
        <v>0</v>
      </c>
      <c r="P50" s="50">
        <f t="shared" si="349"/>
        <v>0</v>
      </c>
      <c r="Q50" s="50">
        <f t="shared" si="350"/>
        <v>0</v>
      </c>
      <c r="R50" s="50">
        <f t="shared" si="351"/>
        <v>0</v>
      </c>
      <c r="S50" s="50">
        <f t="shared" si="352"/>
        <v>0</v>
      </c>
      <c r="T50" s="50">
        <f t="shared" si="353"/>
        <v>0</v>
      </c>
      <c r="U50" s="50">
        <f t="shared" si="354"/>
        <v>0</v>
      </c>
      <c r="V50" s="50">
        <f t="shared" si="355"/>
        <v>0</v>
      </c>
      <c r="W50" s="50">
        <f t="shared" si="356"/>
        <v>0</v>
      </c>
      <c r="X50" s="50">
        <f t="shared" si="357"/>
        <v>0</v>
      </c>
      <c r="Y50" s="50">
        <f t="shared" si="358"/>
        <v>0</v>
      </c>
      <c r="Z50" s="50">
        <f t="shared" si="359"/>
        <v>0</v>
      </c>
      <c r="AA50" s="50">
        <f t="shared" si="360"/>
        <v>0</v>
      </c>
      <c r="AB50" s="50">
        <f t="shared" si="361"/>
        <v>0</v>
      </c>
      <c r="AC50" s="50">
        <f t="shared" si="362"/>
        <v>0</v>
      </c>
      <c r="AD50" s="50">
        <f t="shared" si="363"/>
        <v>0</v>
      </c>
      <c r="AE50" s="50">
        <f t="shared" si="364"/>
        <v>0</v>
      </c>
      <c r="AF50" s="50">
        <f t="shared" si="365"/>
        <v>0</v>
      </c>
      <c r="AG50" s="50">
        <f t="shared" si="366"/>
        <v>0</v>
      </c>
      <c r="AH50" s="50">
        <f t="shared" si="367"/>
        <v>0</v>
      </c>
      <c r="AI50" s="50">
        <f t="shared" si="368"/>
        <v>0</v>
      </c>
      <c r="AJ50" s="50">
        <f t="shared" si="369"/>
        <v>0</v>
      </c>
      <c r="AK50" s="50">
        <f t="shared" si="370"/>
        <v>0</v>
      </c>
      <c r="AL50" s="50">
        <f t="shared" si="371"/>
        <v>0</v>
      </c>
      <c r="AM50" s="50">
        <f t="shared" si="372"/>
        <v>0</v>
      </c>
      <c r="AN50" s="50">
        <f t="shared" si="373"/>
        <v>0</v>
      </c>
      <c r="AO50" s="50">
        <f t="shared" si="374"/>
        <v>0</v>
      </c>
      <c r="AP50" s="50">
        <f t="shared" si="375"/>
        <v>0</v>
      </c>
      <c r="AQ50" s="50">
        <f t="shared" si="376"/>
        <v>0</v>
      </c>
      <c r="AR50" s="50">
        <f t="shared" si="377"/>
        <v>0</v>
      </c>
      <c r="AS50" s="50">
        <f t="shared" si="378"/>
        <v>0</v>
      </c>
      <c r="AT50" s="50">
        <f t="shared" si="379"/>
        <v>0</v>
      </c>
      <c r="AU50" s="50">
        <f t="shared" si="380"/>
        <v>0</v>
      </c>
      <c r="AV50" s="50">
        <f t="shared" si="381"/>
        <v>0</v>
      </c>
      <c r="AW50" s="50">
        <f t="shared" si="382"/>
        <v>0</v>
      </c>
      <c r="AX50" s="50">
        <f t="shared" si="383"/>
        <v>0</v>
      </c>
      <c r="AY50" s="50">
        <f t="shared" si="384"/>
        <v>0</v>
      </c>
    </row>
    <row r="51" spans="1:51" x14ac:dyDescent="0.25">
      <c r="A51" s="11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x14ac:dyDescent="0.25">
      <c r="A52" s="9" t="s">
        <v>178</v>
      </c>
      <c r="B52" s="9"/>
      <c r="C52" s="12">
        <f>+C53</f>
        <v>0</v>
      </c>
      <c r="D52" s="12">
        <f>+D53</f>
        <v>0</v>
      </c>
      <c r="E52" s="12">
        <f t="shared" ref="E52:H52" si="385">+E53</f>
        <v>0</v>
      </c>
      <c r="F52" s="12">
        <f t="shared" si="385"/>
        <v>0</v>
      </c>
      <c r="G52" s="12">
        <f t="shared" si="385"/>
        <v>0</v>
      </c>
      <c r="H52" s="12">
        <f t="shared" si="385"/>
        <v>0</v>
      </c>
      <c r="I52" s="12">
        <f t="shared" ref="I52" si="386">+I53</f>
        <v>0</v>
      </c>
      <c r="J52" s="12">
        <f t="shared" ref="J52" si="387">+J53</f>
        <v>0</v>
      </c>
      <c r="K52" s="12">
        <f t="shared" ref="K52:L52" si="388">+K53</f>
        <v>0</v>
      </c>
      <c r="L52" s="12">
        <f t="shared" si="388"/>
        <v>0</v>
      </c>
      <c r="M52" s="12">
        <f t="shared" ref="M52" si="389">+M53</f>
        <v>0</v>
      </c>
      <c r="N52" s="12">
        <f t="shared" ref="N52" si="390">+N53</f>
        <v>0</v>
      </c>
      <c r="O52" s="12">
        <f t="shared" ref="O52:P52" si="391">+O53</f>
        <v>0</v>
      </c>
      <c r="P52" s="12">
        <f t="shared" si="391"/>
        <v>0</v>
      </c>
      <c r="Q52" s="12">
        <f t="shared" ref="Q52" si="392">+Q53</f>
        <v>0</v>
      </c>
      <c r="R52" s="12">
        <f t="shared" ref="R52" si="393">+R53</f>
        <v>0</v>
      </c>
      <c r="S52" s="12">
        <f t="shared" ref="S52:T52" si="394">+S53</f>
        <v>0</v>
      </c>
      <c r="T52" s="12">
        <f t="shared" si="394"/>
        <v>0</v>
      </c>
      <c r="U52" s="12">
        <f t="shared" ref="U52" si="395">+U53</f>
        <v>0</v>
      </c>
      <c r="V52" s="12">
        <f t="shared" ref="V52" si="396">+V53</f>
        <v>0</v>
      </c>
      <c r="W52" s="12">
        <f t="shared" ref="W52:X52" si="397">+W53</f>
        <v>0</v>
      </c>
      <c r="X52" s="12">
        <f t="shared" si="397"/>
        <v>0</v>
      </c>
      <c r="Y52" s="12">
        <f t="shared" ref="Y52" si="398">+Y53</f>
        <v>0</v>
      </c>
      <c r="Z52" s="12">
        <f t="shared" ref="Z52" si="399">+Z53</f>
        <v>0</v>
      </c>
      <c r="AA52" s="12">
        <f t="shared" ref="AA52:AB52" si="400">+AA53</f>
        <v>0</v>
      </c>
      <c r="AB52" s="12">
        <f t="shared" si="400"/>
        <v>0</v>
      </c>
      <c r="AC52" s="12">
        <f t="shared" ref="AC52" si="401">+AC53</f>
        <v>0</v>
      </c>
      <c r="AD52" s="12">
        <f t="shared" ref="AD52" si="402">+AD53</f>
        <v>0</v>
      </c>
      <c r="AE52" s="12">
        <f t="shared" ref="AE52:AF52" si="403">+AE53</f>
        <v>0</v>
      </c>
      <c r="AF52" s="12">
        <f t="shared" si="403"/>
        <v>0</v>
      </c>
      <c r="AG52" s="12">
        <f t="shared" ref="AG52" si="404">+AG53</f>
        <v>0</v>
      </c>
      <c r="AH52" s="12">
        <f t="shared" ref="AH52" si="405">+AH53</f>
        <v>0</v>
      </c>
      <c r="AI52" s="12">
        <f t="shared" ref="AI52:AJ52" si="406">+AI53</f>
        <v>0</v>
      </c>
      <c r="AJ52" s="12">
        <f t="shared" si="406"/>
        <v>0</v>
      </c>
      <c r="AK52" s="12">
        <f t="shared" ref="AK52" si="407">+AK53</f>
        <v>0</v>
      </c>
      <c r="AL52" s="12">
        <f t="shared" ref="AL52" si="408">+AL53</f>
        <v>0</v>
      </c>
      <c r="AM52" s="12">
        <f t="shared" ref="AM52:AN52" si="409">+AM53</f>
        <v>0</v>
      </c>
      <c r="AN52" s="12">
        <f t="shared" si="409"/>
        <v>0</v>
      </c>
      <c r="AO52" s="12">
        <f t="shared" ref="AO52" si="410">+AO53</f>
        <v>0</v>
      </c>
      <c r="AP52" s="12">
        <f t="shared" ref="AP52" si="411">+AP53</f>
        <v>0</v>
      </c>
      <c r="AQ52" s="12">
        <f t="shared" ref="AQ52:AR52" si="412">+AQ53</f>
        <v>0</v>
      </c>
      <c r="AR52" s="12">
        <f t="shared" si="412"/>
        <v>0</v>
      </c>
      <c r="AS52" s="12">
        <f t="shared" ref="AS52" si="413">+AS53</f>
        <v>0</v>
      </c>
      <c r="AT52" s="12">
        <f t="shared" ref="AT52" si="414">+AT53</f>
        <v>0</v>
      </c>
      <c r="AU52" s="12">
        <f t="shared" ref="AU52:AV52" si="415">+AU53</f>
        <v>0</v>
      </c>
      <c r="AV52" s="12">
        <f t="shared" si="415"/>
        <v>0</v>
      </c>
      <c r="AW52" s="12">
        <f t="shared" ref="AW52" si="416">+AW53</f>
        <v>0</v>
      </c>
      <c r="AX52" s="12">
        <f t="shared" ref="AX52" si="417">+AX53</f>
        <v>0</v>
      </c>
      <c r="AY52" s="12">
        <f t="shared" ref="AY52" si="418">+AY53</f>
        <v>0</v>
      </c>
    </row>
    <row r="53" spans="1:51" x14ac:dyDescent="0.25">
      <c r="A53" s="13" t="s">
        <v>179</v>
      </c>
      <c r="B53" s="13"/>
      <c r="C53" s="50">
        <v>0</v>
      </c>
      <c r="D53" s="50">
        <f>+C53</f>
        <v>0</v>
      </c>
      <c r="E53" s="50">
        <f t="shared" ref="E53:H53" si="419">+D53</f>
        <v>0</v>
      </c>
      <c r="F53" s="50">
        <f t="shared" si="419"/>
        <v>0</v>
      </c>
      <c r="G53" s="50">
        <f t="shared" si="419"/>
        <v>0</v>
      </c>
      <c r="H53" s="50">
        <f t="shared" si="419"/>
        <v>0</v>
      </c>
      <c r="I53" s="50">
        <f t="shared" ref="I53:AY53" si="420">+H53</f>
        <v>0</v>
      </c>
      <c r="J53" s="50">
        <f t="shared" si="420"/>
        <v>0</v>
      </c>
      <c r="K53" s="50">
        <f t="shared" si="420"/>
        <v>0</v>
      </c>
      <c r="L53" s="50">
        <f t="shared" si="420"/>
        <v>0</v>
      </c>
      <c r="M53" s="50">
        <f t="shared" si="420"/>
        <v>0</v>
      </c>
      <c r="N53" s="50">
        <f t="shared" si="420"/>
        <v>0</v>
      </c>
      <c r="O53" s="50">
        <f t="shared" si="420"/>
        <v>0</v>
      </c>
      <c r="P53" s="50">
        <f t="shared" si="420"/>
        <v>0</v>
      </c>
      <c r="Q53" s="50">
        <f t="shared" si="420"/>
        <v>0</v>
      </c>
      <c r="R53" s="50">
        <f t="shared" si="420"/>
        <v>0</v>
      </c>
      <c r="S53" s="50">
        <f t="shared" si="420"/>
        <v>0</v>
      </c>
      <c r="T53" s="50">
        <f t="shared" si="420"/>
        <v>0</v>
      </c>
      <c r="U53" s="50">
        <f t="shared" si="420"/>
        <v>0</v>
      </c>
      <c r="V53" s="50">
        <f t="shared" si="420"/>
        <v>0</v>
      </c>
      <c r="W53" s="50">
        <f t="shared" si="420"/>
        <v>0</v>
      </c>
      <c r="X53" s="50">
        <f t="shared" si="420"/>
        <v>0</v>
      </c>
      <c r="Y53" s="50">
        <f t="shared" si="420"/>
        <v>0</v>
      </c>
      <c r="Z53" s="50">
        <f t="shared" si="420"/>
        <v>0</v>
      </c>
      <c r="AA53" s="50">
        <f t="shared" si="420"/>
        <v>0</v>
      </c>
      <c r="AB53" s="50">
        <f t="shared" si="420"/>
        <v>0</v>
      </c>
      <c r="AC53" s="50">
        <f t="shared" si="420"/>
        <v>0</v>
      </c>
      <c r="AD53" s="50">
        <f t="shared" si="420"/>
        <v>0</v>
      </c>
      <c r="AE53" s="50">
        <f t="shared" si="420"/>
        <v>0</v>
      </c>
      <c r="AF53" s="50">
        <f t="shared" si="420"/>
        <v>0</v>
      </c>
      <c r="AG53" s="50">
        <f t="shared" si="420"/>
        <v>0</v>
      </c>
      <c r="AH53" s="50">
        <f t="shared" si="420"/>
        <v>0</v>
      </c>
      <c r="AI53" s="50">
        <f t="shared" si="420"/>
        <v>0</v>
      </c>
      <c r="AJ53" s="50">
        <f t="shared" si="420"/>
        <v>0</v>
      </c>
      <c r="AK53" s="50">
        <f t="shared" si="420"/>
        <v>0</v>
      </c>
      <c r="AL53" s="50">
        <f t="shared" si="420"/>
        <v>0</v>
      </c>
      <c r="AM53" s="50">
        <f t="shared" si="420"/>
        <v>0</v>
      </c>
      <c r="AN53" s="50">
        <f t="shared" si="420"/>
        <v>0</v>
      </c>
      <c r="AO53" s="50">
        <f t="shared" si="420"/>
        <v>0</v>
      </c>
      <c r="AP53" s="50">
        <f t="shared" si="420"/>
        <v>0</v>
      </c>
      <c r="AQ53" s="50">
        <f t="shared" si="420"/>
        <v>0</v>
      </c>
      <c r="AR53" s="50">
        <f t="shared" si="420"/>
        <v>0</v>
      </c>
      <c r="AS53" s="50">
        <f t="shared" si="420"/>
        <v>0</v>
      </c>
      <c r="AT53" s="50">
        <f t="shared" si="420"/>
        <v>0</v>
      </c>
      <c r="AU53" s="50">
        <f t="shared" si="420"/>
        <v>0</v>
      </c>
      <c r="AV53" s="50">
        <f t="shared" si="420"/>
        <v>0</v>
      </c>
      <c r="AW53" s="50">
        <f t="shared" si="420"/>
        <v>0</v>
      </c>
      <c r="AX53" s="50">
        <f t="shared" si="420"/>
        <v>0</v>
      </c>
      <c r="AY53" s="50">
        <f t="shared" si="420"/>
        <v>0</v>
      </c>
    </row>
    <row r="54" spans="1:5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5">
      <c r="A55" s="9" t="s">
        <v>99</v>
      </c>
      <c r="B55" s="9"/>
      <c r="C55" s="12">
        <f>+C41+C24+C20+C6+C4+C52</f>
        <v>0</v>
      </c>
      <c r="D55" s="12">
        <f t="shared" ref="D55" si="421">+D41+D24+D20+D6+D4+D52</f>
        <v>667880</v>
      </c>
      <c r="E55" s="12">
        <f t="shared" ref="E55:H55" si="422">+E41+E24+E20+E6+E4+E52</f>
        <v>565880</v>
      </c>
      <c r="F55" s="12">
        <f t="shared" si="422"/>
        <v>567840</v>
      </c>
      <c r="G55" s="12">
        <f t="shared" si="422"/>
        <v>806680</v>
      </c>
      <c r="H55" s="12">
        <f t="shared" si="422"/>
        <v>725880</v>
      </c>
      <c r="I55" s="12">
        <f t="shared" ref="I55:AY55" si="423">+I41+I24+I20+I6+I4+I52</f>
        <v>864440</v>
      </c>
      <c r="J55" s="12">
        <f t="shared" si="423"/>
        <v>944440</v>
      </c>
      <c r="K55" s="12">
        <f t="shared" si="423"/>
        <v>1024440</v>
      </c>
      <c r="L55" s="12">
        <f t="shared" si="423"/>
        <v>1104440</v>
      </c>
      <c r="M55" s="12">
        <f t="shared" si="423"/>
        <v>1184440</v>
      </c>
      <c r="N55" s="12">
        <f t="shared" si="423"/>
        <v>1264440</v>
      </c>
      <c r="O55" s="12">
        <f t="shared" si="423"/>
        <v>1344440</v>
      </c>
      <c r="P55" s="12">
        <f t="shared" si="423"/>
        <v>1424440</v>
      </c>
      <c r="Q55" s="12">
        <f t="shared" si="423"/>
        <v>1504440</v>
      </c>
      <c r="R55" s="12">
        <f t="shared" si="423"/>
        <v>1584440</v>
      </c>
      <c r="S55" s="12">
        <f t="shared" si="423"/>
        <v>1664440</v>
      </c>
      <c r="T55" s="12">
        <f t="shared" si="423"/>
        <v>1744440</v>
      </c>
      <c r="U55" s="12">
        <f t="shared" si="423"/>
        <v>1824440</v>
      </c>
      <c r="V55" s="12">
        <f t="shared" si="423"/>
        <v>1904440</v>
      </c>
      <c r="W55" s="12">
        <f t="shared" si="423"/>
        <v>1984440</v>
      </c>
      <c r="X55" s="12">
        <f t="shared" si="423"/>
        <v>2064440</v>
      </c>
      <c r="Y55" s="12">
        <f t="shared" si="423"/>
        <v>2144440</v>
      </c>
      <c r="Z55" s="12">
        <f t="shared" si="423"/>
        <v>2224440</v>
      </c>
      <c r="AA55" s="12">
        <f t="shared" si="423"/>
        <v>2304440</v>
      </c>
      <c r="AB55" s="12">
        <f t="shared" si="423"/>
        <v>2384440</v>
      </c>
      <c r="AC55" s="12">
        <f t="shared" si="423"/>
        <v>2464440</v>
      </c>
      <c r="AD55" s="12">
        <f t="shared" si="423"/>
        <v>2544440</v>
      </c>
      <c r="AE55" s="12">
        <f t="shared" si="423"/>
        <v>2624440</v>
      </c>
      <c r="AF55" s="12">
        <f t="shared" si="423"/>
        <v>2704440</v>
      </c>
      <c r="AG55" s="12">
        <f t="shared" si="423"/>
        <v>2784440</v>
      </c>
      <c r="AH55" s="12">
        <f t="shared" si="423"/>
        <v>2864440</v>
      </c>
      <c r="AI55" s="12">
        <f t="shared" si="423"/>
        <v>2944440</v>
      </c>
      <c r="AJ55" s="12">
        <f t="shared" si="423"/>
        <v>3024440</v>
      </c>
      <c r="AK55" s="12">
        <f t="shared" si="423"/>
        <v>3104440</v>
      </c>
      <c r="AL55" s="12">
        <f t="shared" si="423"/>
        <v>3184440</v>
      </c>
      <c r="AM55" s="12">
        <f t="shared" si="423"/>
        <v>3264440</v>
      </c>
      <c r="AN55" s="12">
        <f t="shared" si="423"/>
        <v>3344440</v>
      </c>
      <c r="AO55" s="12">
        <f t="shared" si="423"/>
        <v>3424440</v>
      </c>
      <c r="AP55" s="12">
        <f t="shared" si="423"/>
        <v>3504440</v>
      </c>
      <c r="AQ55" s="12">
        <f t="shared" si="423"/>
        <v>3584440</v>
      </c>
      <c r="AR55" s="12">
        <f t="shared" si="423"/>
        <v>3664440</v>
      </c>
      <c r="AS55" s="12">
        <f t="shared" si="423"/>
        <v>3744440</v>
      </c>
      <c r="AT55" s="12">
        <f t="shared" si="423"/>
        <v>3824440</v>
      </c>
      <c r="AU55" s="12">
        <f t="shared" si="423"/>
        <v>3904440</v>
      </c>
      <c r="AV55" s="12">
        <f t="shared" si="423"/>
        <v>3984440</v>
      </c>
      <c r="AW55" s="12">
        <f t="shared" si="423"/>
        <v>4064440</v>
      </c>
      <c r="AX55" s="12">
        <f t="shared" si="423"/>
        <v>4144440</v>
      </c>
      <c r="AY55" s="12">
        <f t="shared" si="423"/>
        <v>4224440</v>
      </c>
    </row>
    <row r="56" spans="1:51" x14ac:dyDescent="0.25">
      <c r="A56" s="11"/>
      <c r="B56" s="1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x14ac:dyDescent="0.25">
      <c r="A57" s="9" t="s">
        <v>100</v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11"/>
      <c r="B58" s="1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x14ac:dyDescent="0.25">
      <c r="A59" s="9" t="s">
        <v>101</v>
      </c>
      <c r="B59" s="9"/>
      <c r="C59" s="12">
        <f>+C60</f>
        <v>0</v>
      </c>
      <c r="D59" s="12">
        <f t="shared" ref="D59:AY59" si="424">+D60</f>
        <v>0</v>
      </c>
      <c r="E59" s="12">
        <f t="shared" si="424"/>
        <v>53680</v>
      </c>
      <c r="F59" s="12">
        <f t="shared" si="424"/>
        <v>0</v>
      </c>
      <c r="G59" s="12">
        <f t="shared" si="424"/>
        <v>0</v>
      </c>
      <c r="H59" s="12">
        <f t="shared" si="424"/>
        <v>0</v>
      </c>
      <c r="I59" s="12">
        <f t="shared" si="424"/>
        <v>0</v>
      </c>
      <c r="J59" s="12">
        <f t="shared" si="424"/>
        <v>0</v>
      </c>
      <c r="K59" s="12">
        <f t="shared" si="424"/>
        <v>0</v>
      </c>
      <c r="L59" s="12">
        <f t="shared" si="424"/>
        <v>0</v>
      </c>
      <c r="M59" s="12">
        <f t="shared" si="424"/>
        <v>0</v>
      </c>
      <c r="N59" s="12">
        <f t="shared" si="424"/>
        <v>0</v>
      </c>
      <c r="O59" s="12">
        <f t="shared" si="424"/>
        <v>0</v>
      </c>
      <c r="P59" s="12">
        <f t="shared" si="424"/>
        <v>0</v>
      </c>
      <c r="Q59" s="12">
        <f t="shared" si="424"/>
        <v>0</v>
      </c>
      <c r="R59" s="12">
        <f t="shared" si="424"/>
        <v>0</v>
      </c>
      <c r="S59" s="12">
        <f t="shared" si="424"/>
        <v>0</v>
      </c>
      <c r="T59" s="12">
        <f t="shared" si="424"/>
        <v>0</v>
      </c>
      <c r="U59" s="12">
        <f t="shared" si="424"/>
        <v>0</v>
      </c>
      <c r="V59" s="12">
        <f t="shared" si="424"/>
        <v>0</v>
      </c>
      <c r="W59" s="12">
        <f t="shared" si="424"/>
        <v>0</v>
      </c>
      <c r="X59" s="12">
        <f t="shared" si="424"/>
        <v>0</v>
      </c>
      <c r="Y59" s="12">
        <f t="shared" si="424"/>
        <v>0</v>
      </c>
      <c r="Z59" s="12">
        <f t="shared" si="424"/>
        <v>0</v>
      </c>
      <c r="AA59" s="12">
        <f t="shared" si="424"/>
        <v>0</v>
      </c>
      <c r="AB59" s="12">
        <f t="shared" si="424"/>
        <v>0</v>
      </c>
      <c r="AC59" s="12">
        <f t="shared" si="424"/>
        <v>0</v>
      </c>
      <c r="AD59" s="12">
        <f t="shared" si="424"/>
        <v>0</v>
      </c>
      <c r="AE59" s="12">
        <f t="shared" si="424"/>
        <v>0</v>
      </c>
      <c r="AF59" s="12">
        <f t="shared" si="424"/>
        <v>0</v>
      </c>
      <c r="AG59" s="12">
        <f t="shared" si="424"/>
        <v>0</v>
      </c>
      <c r="AH59" s="12">
        <f t="shared" si="424"/>
        <v>0</v>
      </c>
      <c r="AI59" s="12">
        <f t="shared" si="424"/>
        <v>0</v>
      </c>
      <c r="AJ59" s="12">
        <f t="shared" si="424"/>
        <v>0</v>
      </c>
      <c r="AK59" s="12">
        <f t="shared" si="424"/>
        <v>0</v>
      </c>
      <c r="AL59" s="12">
        <f t="shared" si="424"/>
        <v>0</v>
      </c>
      <c r="AM59" s="12">
        <f t="shared" si="424"/>
        <v>0</v>
      </c>
      <c r="AN59" s="12">
        <f t="shared" si="424"/>
        <v>0</v>
      </c>
      <c r="AO59" s="12">
        <f t="shared" si="424"/>
        <v>0</v>
      </c>
      <c r="AP59" s="12">
        <f t="shared" si="424"/>
        <v>0</v>
      </c>
      <c r="AQ59" s="12">
        <f t="shared" si="424"/>
        <v>0</v>
      </c>
      <c r="AR59" s="12">
        <f t="shared" si="424"/>
        <v>0</v>
      </c>
      <c r="AS59" s="12">
        <f t="shared" si="424"/>
        <v>0</v>
      </c>
      <c r="AT59" s="12">
        <f t="shared" si="424"/>
        <v>0</v>
      </c>
      <c r="AU59" s="12">
        <f t="shared" si="424"/>
        <v>0</v>
      </c>
      <c r="AV59" s="12">
        <f t="shared" si="424"/>
        <v>0</v>
      </c>
      <c r="AW59" s="12">
        <f t="shared" si="424"/>
        <v>0</v>
      </c>
      <c r="AX59" s="12">
        <f t="shared" si="424"/>
        <v>0</v>
      </c>
      <c r="AY59" s="12">
        <f t="shared" si="424"/>
        <v>0</v>
      </c>
    </row>
    <row r="60" spans="1:51" x14ac:dyDescent="0.25">
      <c r="A60" s="13" t="s">
        <v>102</v>
      </c>
      <c r="B60" s="13"/>
      <c r="C60" s="50">
        <v>0</v>
      </c>
      <c r="D60" s="50">
        <f>+IF('RF Banca'!C45&gt;0,0,-'RF Banca'!C45)</f>
        <v>0</v>
      </c>
      <c r="E60" s="50">
        <f>+IF('RF Banca'!D45&gt;0,0,-'RF Banca'!D45)</f>
        <v>53680</v>
      </c>
      <c r="F60" s="50">
        <f>+IF('RF Banca'!E45&gt;0,0,-'RF Banca'!E45)</f>
        <v>0</v>
      </c>
      <c r="G60" s="50">
        <f>+IF('RF Banca'!F45&gt;0,0,-'RF Banca'!F45)</f>
        <v>0</v>
      </c>
      <c r="H60" s="50">
        <f>+IF('RF Banca'!G45&gt;0,0,-'RF Banca'!G45)</f>
        <v>0</v>
      </c>
      <c r="I60" s="50">
        <f>+IF('RF Banca'!H45&gt;0,0,-'RF Banca'!H45)</f>
        <v>0</v>
      </c>
      <c r="J60" s="50">
        <f>+IF('RF Banca'!I45&gt;0,0,-'RF Banca'!I45)</f>
        <v>0</v>
      </c>
      <c r="K60" s="50">
        <f>+IF('RF Banca'!J45&gt;0,0,-'RF Banca'!J45)</f>
        <v>0</v>
      </c>
      <c r="L60" s="50">
        <f>+IF('RF Banca'!K45&gt;0,0,-'RF Banca'!K45)</f>
        <v>0</v>
      </c>
      <c r="M60" s="50">
        <f>+IF('RF Banca'!L45&gt;0,0,-'RF Banca'!L45)</f>
        <v>0</v>
      </c>
      <c r="N60" s="50">
        <f>+IF('RF Banca'!M45&gt;0,0,-'RF Banca'!M45)</f>
        <v>0</v>
      </c>
      <c r="O60" s="50">
        <f>+IF('RF Banca'!N45&gt;0,0,-'RF Banca'!N45)</f>
        <v>0</v>
      </c>
      <c r="P60" s="50">
        <f>+IF('RF Banca'!O45&gt;0,0,-'RF Banca'!O45)</f>
        <v>0</v>
      </c>
      <c r="Q60" s="50">
        <f>+IF('RF Banca'!P45&gt;0,0,-'RF Banca'!P45)</f>
        <v>0</v>
      </c>
      <c r="R60" s="50">
        <f>+IF('RF Banca'!Q45&gt;0,0,-'RF Banca'!Q45)</f>
        <v>0</v>
      </c>
      <c r="S60" s="50">
        <f>+IF('RF Banca'!R45&gt;0,0,-'RF Banca'!R45)</f>
        <v>0</v>
      </c>
      <c r="T60" s="50">
        <f>+IF('RF Banca'!S45&gt;0,0,-'RF Banca'!S45)</f>
        <v>0</v>
      </c>
      <c r="U60" s="50">
        <f>+IF('RF Banca'!T45&gt;0,0,-'RF Banca'!T45)</f>
        <v>0</v>
      </c>
      <c r="V60" s="50">
        <f>+IF('RF Banca'!U45&gt;0,0,-'RF Banca'!U45)</f>
        <v>0</v>
      </c>
      <c r="W60" s="50">
        <f>+IF('RF Banca'!V45&gt;0,0,-'RF Banca'!V45)</f>
        <v>0</v>
      </c>
      <c r="X60" s="50">
        <f>+IF('RF Banca'!W45&gt;0,0,-'RF Banca'!W45)</f>
        <v>0</v>
      </c>
      <c r="Y60" s="50">
        <f>+IF('RF Banca'!X45&gt;0,0,-'RF Banca'!X45)</f>
        <v>0</v>
      </c>
      <c r="Z60" s="50">
        <f>+IF('RF Banca'!Y45&gt;0,0,-'RF Banca'!Y45)</f>
        <v>0</v>
      </c>
      <c r="AA60" s="50">
        <f>+IF('RF Banca'!Z45&gt;0,0,-'RF Banca'!Z45)</f>
        <v>0</v>
      </c>
      <c r="AB60" s="50">
        <f>+IF('RF Banca'!AA45&gt;0,0,-'RF Banca'!AA45)</f>
        <v>0</v>
      </c>
      <c r="AC60" s="50">
        <f>+IF('RF Banca'!AB45&gt;0,0,-'RF Banca'!AB45)</f>
        <v>0</v>
      </c>
      <c r="AD60" s="50">
        <f>+IF('RF Banca'!AC45&gt;0,0,-'RF Banca'!AC45)</f>
        <v>0</v>
      </c>
      <c r="AE60" s="50">
        <f>+IF('RF Banca'!AD45&gt;0,0,-'RF Banca'!AD45)</f>
        <v>0</v>
      </c>
      <c r="AF60" s="50">
        <f>+IF('RF Banca'!AE45&gt;0,0,-'RF Banca'!AE45)</f>
        <v>0</v>
      </c>
      <c r="AG60" s="50">
        <f>+IF('RF Banca'!AF45&gt;0,0,-'RF Banca'!AF45)</f>
        <v>0</v>
      </c>
      <c r="AH60" s="50">
        <f>+IF('RF Banca'!AG45&gt;0,0,-'RF Banca'!AG45)</f>
        <v>0</v>
      </c>
      <c r="AI60" s="50">
        <f>+IF('RF Banca'!AH45&gt;0,0,-'RF Banca'!AH45)</f>
        <v>0</v>
      </c>
      <c r="AJ60" s="50">
        <f>+IF('RF Banca'!AI45&gt;0,0,-'RF Banca'!AI45)</f>
        <v>0</v>
      </c>
      <c r="AK60" s="50">
        <f>+IF('RF Banca'!AJ45&gt;0,0,-'RF Banca'!AJ45)</f>
        <v>0</v>
      </c>
      <c r="AL60" s="50">
        <f>+IF('RF Banca'!AK45&gt;0,0,-'RF Banca'!AK45)</f>
        <v>0</v>
      </c>
      <c r="AM60" s="50">
        <f>+IF('RF Banca'!AL45&gt;0,0,-'RF Banca'!AL45)</f>
        <v>0</v>
      </c>
      <c r="AN60" s="50">
        <f>+IF('RF Banca'!AM45&gt;0,0,-'RF Banca'!AM45)</f>
        <v>0</v>
      </c>
      <c r="AO60" s="50">
        <f>+IF('RF Banca'!AN45&gt;0,0,-'RF Banca'!AN45)</f>
        <v>0</v>
      </c>
      <c r="AP60" s="50">
        <f>+IF('RF Banca'!AO45&gt;0,0,-'RF Banca'!AO45)</f>
        <v>0</v>
      </c>
      <c r="AQ60" s="50">
        <f>+IF('RF Banca'!AP45&gt;0,0,-'RF Banca'!AP45)</f>
        <v>0</v>
      </c>
      <c r="AR60" s="50">
        <f>+IF('RF Banca'!AQ45&gt;0,0,-'RF Banca'!AQ45)</f>
        <v>0</v>
      </c>
      <c r="AS60" s="50">
        <f>+IF('RF Banca'!AR45&gt;0,0,-'RF Banca'!AR45)</f>
        <v>0</v>
      </c>
      <c r="AT60" s="50">
        <f>+IF('RF Banca'!AS45&gt;0,0,-'RF Banca'!AS45)</f>
        <v>0</v>
      </c>
      <c r="AU60" s="50">
        <f>+IF('RF Banca'!AT45&gt;0,0,-'RF Banca'!AT45)</f>
        <v>0</v>
      </c>
      <c r="AV60" s="50">
        <f>+IF('RF Banca'!AU45&gt;0,0,-'RF Banca'!AU45)</f>
        <v>0</v>
      </c>
      <c r="AW60" s="50">
        <f>+IF('RF Banca'!AV45&gt;0,0,-'RF Banca'!AV45)</f>
        <v>0</v>
      </c>
      <c r="AX60" s="50">
        <f>+IF('RF Banca'!AW45&gt;0,0,-'RF Banca'!AW45)</f>
        <v>0</v>
      </c>
      <c r="AY60" s="50">
        <f>+IF('RF Banca'!AX45&gt;0,0,-'RF Banca'!AX45)</f>
        <v>0</v>
      </c>
    </row>
    <row r="61" spans="1:51" x14ac:dyDescent="0.25">
      <c r="A61" s="13"/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5">
      <c r="A62" s="9" t="s">
        <v>103</v>
      </c>
      <c r="B62" s="9"/>
      <c r="C62" s="12">
        <f>+C63+C65+C66+C68+C70+C71+C72</f>
        <v>0</v>
      </c>
      <c r="D62" s="12">
        <f>+D63+D65+D66+D68+D70+D71+D72</f>
        <v>431880</v>
      </c>
      <c r="E62" s="12">
        <f t="shared" ref="E62:H62" si="425">+E63+E65+E66+E68+E70+E71+E72</f>
        <v>184200</v>
      </c>
      <c r="F62" s="12">
        <f t="shared" si="425"/>
        <v>167840</v>
      </c>
      <c r="G62" s="12">
        <f t="shared" si="425"/>
        <v>278680</v>
      </c>
      <c r="H62" s="12">
        <f t="shared" si="425"/>
        <v>149880</v>
      </c>
      <c r="I62" s="12">
        <f t="shared" ref="I62" si="426">+I63+I65+I66+I68+I70+I71+I72</f>
        <v>208440</v>
      </c>
      <c r="J62" s="12">
        <f t="shared" ref="J62" si="427">+J63+J65+J66+J68+J70+J71+J72</f>
        <v>208440</v>
      </c>
      <c r="K62" s="12">
        <f t="shared" ref="K62:L62" si="428">+K63+K65+K66+K68+K70+K71+K72</f>
        <v>208440</v>
      </c>
      <c r="L62" s="12">
        <f t="shared" si="428"/>
        <v>208440</v>
      </c>
      <c r="M62" s="12">
        <f t="shared" ref="M62" si="429">+M63+M65+M66+M68+M70+M71+M72</f>
        <v>208440</v>
      </c>
      <c r="N62" s="12">
        <f t="shared" ref="N62" si="430">+N63+N65+N66+N68+N70+N71+N72</f>
        <v>208440</v>
      </c>
      <c r="O62" s="12">
        <f t="shared" ref="O62:P62" si="431">+O63+O65+O66+O68+O70+O71+O72</f>
        <v>208440</v>
      </c>
      <c r="P62" s="12">
        <f t="shared" si="431"/>
        <v>208440</v>
      </c>
      <c r="Q62" s="12">
        <f t="shared" ref="Q62" si="432">+Q63+Q65+Q66+Q68+Q70+Q71+Q72</f>
        <v>208440</v>
      </c>
      <c r="R62" s="12">
        <f t="shared" ref="R62" si="433">+R63+R65+R66+R68+R70+R71+R72</f>
        <v>208440</v>
      </c>
      <c r="S62" s="12">
        <f t="shared" ref="S62:T62" si="434">+S63+S65+S66+S68+S70+S71+S72</f>
        <v>208440</v>
      </c>
      <c r="T62" s="12">
        <f t="shared" si="434"/>
        <v>208440</v>
      </c>
      <c r="U62" s="12">
        <f t="shared" ref="U62" si="435">+U63+U65+U66+U68+U70+U71+U72</f>
        <v>208440</v>
      </c>
      <c r="V62" s="12">
        <f t="shared" ref="V62" si="436">+V63+V65+V66+V68+V70+V71+V72</f>
        <v>208440</v>
      </c>
      <c r="W62" s="12">
        <f t="shared" ref="W62:X62" si="437">+W63+W65+W66+W68+W70+W71+W72</f>
        <v>208440</v>
      </c>
      <c r="X62" s="12">
        <f t="shared" si="437"/>
        <v>208440</v>
      </c>
      <c r="Y62" s="12">
        <f t="shared" ref="Y62" si="438">+Y63+Y65+Y66+Y68+Y70+Y71+Y72</f>
        <v>208440</v>
      </c>
      <c r="Z62" s="12">
        <f t="shared" ref="Z62" si="439">+Z63+Z65+Z66+Z68+Z70+Z71+Z72</f>
        <v>208440</v>
      </c>
      <c r="AA62" s="12">
        <f t="shared" ref="AA62:AB62" si="440">+AA63+AA65+AA66+AA68+AA70+AA71+AA72</f>
        <v>208440</v>
      </c>
      <c r="AB62" s="12">
        <f t="shared" si="440"/>
        <v>208440</v>
      </c>
      <c r="AC62" s="12">
        <f t="shared" ref="AC62" si="441">+AC63+AC65+AC66+AC68+AC70+AC71+AC72</f>
        <v>208440</v>
      </c>
      <c r="AD62" s="12">
        <f t="shared" ref="AD62" si="442">+AD63+AD65+AD66+AD68+AD70+AD71+AD72</f>
        <v>208440</v>
      </c>
      <c r="AE62" s="12">
        <f t="shared" ref="AE62:AF62" si="443">+AE63+AE65+AE66+AE68+AE70+AE71+AE72</f>
        <v>208440</v>
      </c>
      <c r="AF62" s="12">
        <f t="shared" si="443"/>
        <v>208440</v>
      </c>
      <c r="AG62" s="12">
        <f t="shared" ref="AG62" si="444">+AG63+AG65+AG66+AG68+AG70+AG71+AG72</f>
        <v>208440</v>
      </c>
      <c r="AH62" s="12">
        <f t="shared" ref="AH62" si="445">+AH63+AH65+AH66+AH68+AH70+AH71+AH72</f>
        <v>208440</v>
      </c>
      <c r="AI62" s="12">
        <f t="shared" ref="AI62:AJ62" si="446">+AI63+AI65+AI66+AI68+AI70+AI71+AI72</f>
        <v>208440</v>
      </c>
      <c r="AJ62" s="12">
        <f t="shared" si="446"/>
        <v>208440</v>
      </c>
      <c r="AK62" s="12">
        <f t="shared" ref="AK62" si="447">+AK63+AK65+AK66+AK68+AK70+AK71+AK72</f>
        <v>208440</v>
      </c>
      <c r="AL62" s="12">
        <f t="shared" ref="AL62" si="448">+AL63+AL65+AL66+AL68+AL70+AL71+AL72</f>
        <v>208440</v>
      </c>
      <c r="AM62" s="12">
        <f t="shared" ref="AM62:AN62" si="449">+AM63+AM65+AM66+AM68+AM70+AM71+AM72</f>
        <v>208440</v>
      </c>
      <c r="AN62" s="12">
        <f t="shared" si="449"/>
        <v>208440</v>
      </c>
      <c r="AO62" s="12">
        <f t="shared" ref="AO62" si="450">+AO63+AO65+AO66+AO68+AO70+AO71+AO72</f>
        <v>208440</v>
      </c>
      <c r="AP62" s="12">
        <f t="shared" ref="AP62" si="451">+AP63+AP65+AP66+AP68+AP70+AP71+AP72</f>
        <v>208440</v>
      </c>
      <c r="AQ62" s="12">
        <f t="shared" ref="AQ62:AR62" si="452">+AQ63+AQ65+AQ66+AQ68+AQ70+AQ71+AQ72</f>
        <v>208440</v>
      </c>
      <c r="AR62" s="12">
        <f t="shared" si="452"/>
        <v>208440</v>
      </c>
      <c r="AS62" s="12">
        <f t="shared" ref="AS62" si="453">+AS63+AS65+AS66+AS68+AS70+AS71+AS72</f>
        <v>208440</v>
      </c>
      <c r="AT62" s="12">
        <f t="shared" ref="AT62" si="454">+AT63+AT65+AT66+AT68+AT70+AT71+AT72</f>
        <v>208440</v>
      </c>
      <c r="AU62" s="12">
        <f t="shared" ref="AU62:AV62" si="455">+AU63+AU65+AU66+AU68+AU70+AU71+AU72</f>
        <v>208440</v>
      </c>
      <c r="AV62" s="12">
        <f t="shared" si="455"/>
        <v>208440</v>
      </c>
      <c r="AW62" s="12">
        <f t="shared" ref="AW62" si="456">+AW63+AW65+AW66+AW68+AW70+AW71+AW72</f>
        <v>208440</v>
      </c>
      <c r="AX62" s="12">
        <f t="shared" ref="AX62" si="457">+AX63+AX65+AX66+AX68+AX70+AX71+AX72</f>
        <v>208440</v>
      </c>
      <c r="AY62" s="12">
        <f t="shared" ref="AY62" si="458">+AY63+AY65+AY66+AY68+AY70+AY71+AY72</f>
        <v>208440</v>
      </c>
    </row>
    <row r="63" spans="1:51" x14ac:dyDescent="0.25">
      <c r="A63" s="13" t="s">
        <v>104</v>
      </c>
      <c r="B63" s="13"/>
      <c r="C63" s="12">
        <f>+SUM(C64:C64)</f>
        <v>0</v>
      </c>
      <c r="D63" s="12">
        <f>+SUM(D64:D64)</f>
        <v>431880</v>
      </c>
      <c r="E63" s="12">
        <f t="shared" ref="E63:H63" si="459">+SUM(E64:E64)</f>
        <v>168360</v>
      </c>
      <c r="F63" s="12">
        <f t="shared" si="459"/>
        <v>131760</v>
      </c>
      <c r="G63" s="12">
        <f t="shared" si="459"/>
        <v>234240</v>
      </c>
      <c r="H63" s="12">
        <f t="shared" si="459"/>
        <v>87840</v>
      </c>
      <c r="I63" s="12">
        <f t="shared" ref="I63" si="460">+SUM(I64:I64)</f>
        <v>146400</v>
      </c>
      <c r="J63" s="12">
        <f t="shared" ref="J63" si="461">+SUM(J64:J64)</f>
        <v>146400</v>
      </c>
      <c r="K63" s="12">
        <f t="shared" ref="K63:L63" si="462">+SUM(K64:K64)</f>
        <v>146400</v>
      </c>
      <c r="L63" s="12">
        <f t="shared" si="462"/>
        <v>146400</v>
      </c>
      <c r="M63" s="12">
        <f t="shared" ref="M63" si="463">+SUM(M64:M64)</f>
        <v>146400</v>
      </c>
      <c r="N63" s="12">
        <f t="shared" ref="N63" si="464">+SUM(N64:N64)</f>
        <v>146400</v>
      </c>
      <c r="O63" s="12">
        <f t="shared" ref="O63:P63" si="465">+SUM(O64:O64)</f>
        <v>146400</v>
      </c>
      <c r="P63" s="12">
        <f t="shared" si="465"/>
        <v>146400</v>
      </c>
      <c r="Q63" s="12">
        <f t="shared" ref="Q63" si="466">+SUM(Q64:Q64)</f>
        <v>146400</v>
      </c>
      <c r="R63" s="12">
        <f t="shared" ref="R63" si="467">+SUM(R64:R64)</f>
        <v>146400</v>
      </c>
      <c r="S63" s="12">
        <f t="shared" ref="S63:T63" si="468">+SUM(S64:S64)</f>
        <v>146400</v>
      </c>
      <c r="T63" s="12">
        <f t="shared" si="468"/>
        <v>146400</v>
      </c>
      <c r="U63" s="12">
        <f t="shared" ref="U63" si="469">+SUM(U64:U64)</f>
        <v>146400</v>
      </c>
      <c r="V63" s="12">
        <f t="shared" ref="V63" si="470">+SUM(V64:V64)</f>
        <v>146400</v>
      </c>
      <c r="W63" s="12">
        <f t="shared" ref="W63:X63" si="471">+SUM(W64:W64)</f>
        <v>146400</v>
      </c>
      <c r="X63" s="12">
        <f t="shared" si="471"/>
        <v>146400</v>
      </c>
      <c r="Y63" s="12">
        <f t="shared" ref="Y63" si="472">+SUM(Y64:Y64)</f>
        <v>146400</v>
      </c>
      <c r="Z63" s="12">
        <f t="shared" ref="Z63" si="473">+SUM(Z64:Z64)</f>
        <v>146400</v>
      </c>
      <c r="AA63" s="12">
        <f t="shared" ref="AA63:AB63" si="474">+SUM(AA64:AA64)</f>
        <v>146400</v>
      </c>
      <c r="AB63" s="12">
        <f t="shared" si="474"/>
        <v>146400</v>
      </c>
      <c r="AC63" s="12">
        <f t="shared" ref="AC63" si="475">+SUM(AC64:AC64)</f>
        <v>146400</v>
      </c>
      <c r="AD63" s="12">
        <f t="shared" ref="AD63" si="476">+SUM(AD64:AD64)</f>
        <v>146400</v>
      </c>
      <c r="AE63" s="12">
        <f t="shared" ref="AE63:AF63" si="477">+SUM(AE64:AE64)</f>
        <v>146400</v>
      </c>
      <c r="AF63" s="12">
        <f t="shared" si="477"/>
        <v>146400</v>
      </c>
      <c r="AG63" s="12">
        <f t="shared" ref="AG63" si="478">+SUM(AG64:AG64)</f>
        <v>146400</v>
      </c>
      <c r="AH63" s="12">
        <f t="shared" ref="AH63" si="479">+SUM(AH64:AH64)</f>
        <v>146400</v>
      </c>
      <c r="AI63" s="12">
        <f t="shared" ref="AI63:AJ63" si="480">+SUM(AI64:AI64)</f>
        <v>146400</v>
      </c>
      <c r="AJ63" s="12">
        <f t="shared" si="480"/>
        <v>146400</v>
      </c>
      <c r="AK63" s="12">
        <f t="shared" ref="AK63" si="481">+SUM(AK64:AK64)</f>
        <v>146400</v>
      </c>
      <c r="AL63" s="12">
        <f t="shared" ref="AL63" si="482">+SUM(AL64:AL64)</f>
        <v>146400</v>
      </c>
      <c r="AM63" s="12">
        <f t="shared" ref="AM63:AN63" si="483">+SUM(AM64:AM64)</f>
        <v>146400</v>
      </c>
      <c r="AN63" s="12">
        <f t="shared" si="483"/>
        <v>146400</v>
      </c>
      <c r="AO63" s="12">
        <f t="shared" ref="AO63" si="484">+SUM(AO64:AO64)</f>
        <v>146400</v>
      </c>
      <c r="AP63" s="12">
        <f t="shared" ref="AP63" si="485">+SUM(AP64:AP64)</f>
        <v>146400</v>
      </c>
      <c r="AQ63" s="12">
        <f t="shared" ref="AQ63:AR63" si="486">+SUM(AQ64:AQ64)</f>
        <v>146400</v>
      </c>
      <c r="AR63" s="12">
        <f t="shared" si="486"/>
        <v>146400</v>
      </c>
      <c r="AS63" s="12">
        <f t="shared" ref="AS63" si="487">+SUM(AS64:AS64)</f>
        <v>146400</v>
      </c>
      <c r="AT63" s="12">
        <f t="shared" ref="AT63" si="488">+SUM(AT64:AT64)</f>
        <v>146400</v>
      </c>
      <c r="AU63" s="12">
        <f t="shared" ref="AU63:AV63" si="489">+SUM(AU64:AU64)</f>
        <v>146400</v>
      </c>
      <c r="AV63" s="12">
        <f t="shared" si="489"/>
        <v>146400</v>
      </c>
      <c r="AW63" s="12">
        <f t="shared" ref="AW63" si="490">+SUM(AW64:AW64)</f>
        <v>146400</v>
      </c>
      <c r="AX63" s="12">
        <f t="shared" ref="AX63" si="491">+SUM(AX64:AX64)</f>
        <v>146400</v>
      </c>
      <c r="AY63" s="12">
        <f t="shared" ref="AY63" si="492">+SUM(AY64:AY64)</f>
        <v>146400</v>
      </c>
    </row>
    <row r="64" spans="1:51" x14ac:dyDescent="0.25">
      <c r="A64" s="11" t="s">
        <v>105</v>
      </c>
      <c r="B64" s="11"/>
      <c r="C64" s="50">
        <v>0</v>
      </c>
      <c r="D64" s="50">
        <f>+C64+M_Acquisti!D116</f>
        <v>431880</v>
      </c>
      <c r="E64" s="50">
        <f>+D64+M_Acquisti!E116</f>
        <v>168360</v>
      </c>
      <c r="F64" s="50">
        <f>+E64+M_Acquisti!F116</f>
        <v>131760</v>
      </c>
      <c r="G64" s="50">
        <f>+F64+M_Acquisti!G116</f>
        <v>234240</v>
      </c>
      <c r="H64" s="50">
        <f>+G64+M_Acquisti!H116</f>
        <v>87840</v>
      </c>
      <c r="I64" s="50">
        <f>+H64+M_Acquisti!I116</f>
        <v>146400</v>
      </c>
      <c r="J64" s="50">
        <f>+I64+M_Acquisti!J116</f>
        <v>146400</v>
      </c>
      <c r="K64" s="50">
        <f>+J64+M_Acquisti!K116</f>
        <v>146400</v>
      </c>
      <c r="L64" s="50">
        <f>+K64+M_Acquisti!L116</f>
        <v>146400</v>
      </c>
      <c r="M64" s="50">
        <f>+L64+M_Acquisti!M116</f>
        <v>146400</v>
      </c>
      <c r="N64" s="50">
        <f>+M64+M_Acquisti!N116</f>
        <v>146400</v>
      </c>
      <c r="O64" s="50">
        <f>+N64+M_Acquisti!O116</f>
        <v>146400</v>
      </c>
      <c r="P64" s="50">
        <f>+O64+M_Acquisti!P116</f>
        <v>146400</v>
      </c>
      <c r="Q64" s="50">
        <f>+P64+M_Acquisti!Q116</f>
        <v>146400</v>
      </c>
      <c r="R64" s="50">
        <f>+Q64+M_Acquisti!R116</f>
        <v>146400</v>
      </c>
      <c r="S64" s="50">
        <f>+R64+M_Acquisti!S116</f>
        <v>146400</v>
      </c>
      <c r="T64" s="50">
        <f>+S64+M_Acquisti!T116</f>
        <v>146400</v>
      </c>
      <c r="U64" s="50">
        <f>+T64+M_Acquisti!U116</f>
        <v>146400</v>
      </c>
      <c r="V64" s="50">
        <f>+U64+M_Acquisti!V116</f>
        <v>146400</v>
      </c>
      <c r="W64" s="50">
        <f>+V64+M_Acquisti!W116</f>
        <v>146400</v>
      </c>
      <c r="X64" s="50">
        <f>+W64+M_Acquisti!X116</f>
        <v>146400</v>
      </c>
      <c r="Y64" s="50">
        <f>+X64+M_Acquisti!Y116</f>
        <v>146400</v>
      </c>
      <c r="Z64" s="50">
        <f>+Y64+M_Acquisti!Z116</f>
        <v>146400</v>
      </c>
      <c r="AA64" s="50">
        <f>+Z64+M_Acquisti!AA116</f>
        <v>146400</v>
      </c>
      <c r="AB64" s="50">
        <f>+AA64+M_Acquisti!AB116</f>
        <v>146400</v>
      </c>
      <c r="AC64" s="50">
        <f>+AB64+M_Acquisti!AC116</f>
        <v>146400</v>
      </c>
      <c r="AD64" s="50">
        <f>+AC64+M_Acquisti!AD116</f>
        <v>146400</v>
      </c>
      <c r="AE64" s="50">
        <f>+AD64+M_Acquisti!AE116</f>
        <v>146400</v>
      </c>
      <c r="AF64" s="50">
        <f>+AE64+M_Acquisti!AF116</f>
        <v>146400</v>
      </c>
      <c r="AG64" s="50">
        <f>+AF64+M_Acquisti!AG116</f>
        <v>146400</v>
      </c>
      <c r="AH64" s="50">
        <f>+AG64+M_Acquisti!AH116</f>
        <v>146400</v>
      </c>
      <c r="AI64" s="50">
        <f>+AH64+M_Acquisti!AI116</f>
        <v>146400</v>
      </c>
      <c r="AJ64" s="50">
        <f>+AI64+M_Acquisti!AJ116</f>
        <v>146400</v>
      </c>
      <c r="AK64" s="50">
        <f>+AJ64+M_Acquisti!AK116</f>
        <v>146400</v>
      </c>
      <c r="AL64" s="50">
        <f>+AK64+M_Acquisti!AL116</f>
        <v>146400</v>
      </c>
      <c r="AM64" s="50">
        <f>+AL64+M_Acquisti!AM116</f>
        <v>146400</v>
      </c>
      <c r="AN64" s="50">
        <f>+AM64+M_Acquisti!AN116</f>
        <v>146400</v>
      </c>
      <c r="AO64" s="50">
        <f>+AN64+M_Acquisti!AO116</f>
        <v>146400</v>
      </c>
      <c r="AP64" s="50">
        <f>+AO64+M_Acquisti!AP116</f>
        <v>146400</v>
      </c>
      <c r="AQ64" s="50">
        <f>+AP64+M_Acquisti!AQ116</f>
        <v>146400</v>
      </c>
      <c r="AR64" s="50">
        <f>+AQ64+M_Acquisti!AR116</f>
        <v>146400</v>
      </c>
      <c r="AS64" s="50">
        <f>+AR64+M_Acquisti!AS116</f>
        <v>146400</v>
      </c>
      <c r="AT64" s="50">
        <f>+AS64+M_Acquisti!AT116</f>
        <v>146400</v>
      </c>
      <c r="AU64" s="50">
        <f>+AT64+M_Acquisti!AU116</f>
        <v>146400</v>
      </c>
      <c r="AV64" s="50">
        <f>+AU64+M_Acquisti!AV116</f>
        <v>146400</v>
      </c>
      <c r="AW64" s="50">
        <f>+AV64+M_Acquisti!AW116</f>
        <v>146400</v>
      </c>
      <c r="AX64" s="50">
        <f>+AW64+M_Acquisti!AX116</f>
        <v>146400</v>
      </c>
      <c r="AY64" s="50">
        <f>+AX64+M_Acquisti!AY116</f>
        <v>146400</v>
      </c>
    </row>
    <row r="65" spans="1:51" x14ac:dyDescent="0.25">
      <c r="A65" s="13" t="s">
        <v>106</v>
      </c>
      <c r="B65" s="13"/>
      <c r="C65" s="50">
        <v>0</v>
      </c>
      <c r="D65" s="50">
        <f t="shared" ref="D65" si="493">+C65</f>
        <v>0</v>
      </c>
      <c r="E65" s="50">
        <f t="shared" ref="E65:H65" si="494">+D65</f>
        <v>0</v>
      </c>
      <c r="F65" s="50">
        <f t="shared" si="494"/>
        <v>0</v>
      </c>
      <c r="G65" s="50">
        <f t="shared" si="494"/>
        <v>0</v>
      </c>
      <c r="H65" s="50">
        <f t="shared" si="494"/>
        <v>0</v>
      </c>
      <c r="I65" s="50">
        <f t="shared" ref="I65:K65" si="495">+H65</f>
        <v>0</v>
      </c>
      <c r="J65" s="50">
        <f t="shared" si="495"/>
        <v>0</v>
      </c>
      <c r="K65" s="50">
        <f t="shared" si="495"/>
        <v>0</v>
      </c>
      <c r="L65" s="50">
        <f t="shared" ref="L65:AY65" si="496">+K65</f>
        <v>0</v>
      </c>
      <c r="M65" s="50">
        <f t="shared" si="496"/>
        <v>0</v>
      </c>
      <c r="N65" s="50">
        <f t="shared" si="496"/>
        <v>0</v>
      </c>
      <c r="O65" s="50">
        <f t="shared" si="496"/>
        <v>0</v>
      </c>
      <c r="P65" s="50">
        <f t="shared" si="496"/>
        <v>0</v>
      </c>
      <c r="Q65" s="50">
        <f t="shared" si="496"/>
        <v>0</v>
      </c>
      <c r="R65" s="50">
        <f t="shared" si="496"/>
        <v>0</v>
      </c>
      <c r="S65" s="50">
        <f t="shared" si="496"/>
        <v>0</v>
      </c>
      <c r="T65" s="50">
        <f t="shared" si="496"/>
        <v>0</v>
      </c>
      <c r="U65" s="50">
        <f t="shared" si="496"/>
        <v>0</v>
      </c>
      <c r="V65" s="50">
        <f t="shared" si="496"/>
        <v>0</v>
      </c>
      <c r="W65" s="50">
        <f t="shared" si="496"/>
        <v>0</v>
      </c>
      <c r="X65" s="50">
        <f t="shared" si="496"/>
        <v>0</v>
      </c>
      <c r="Y65" s="50">
        <f t="shared" si="496"/>
        <v>0</v>
      </c>
      <c r="Z65" s="50">
        <f t="shared" si="496"/>
        <v>0</v>
      </c>
      <c r="AA65" s="50">
        <f t="shared" si="496"/>
        <v>0</v>
      </c>
      <c r="AB65" s="50">
        <f t="shared" si="496"/>
        <v>0</v>
      </c>
      <c r="AC65" s="50">
        <f t="shared" si="496"/>
        <v>0</v>
      </c>
      <c r="AD65" s="50">
        <f t="shared" si="496"/>
        <v>0</v>
      </c>
      <c r="AE65" s="50">
        <f t="shared" si="496"/>
        <v>0</v>
      </c>
      <c r="AF65" s="50">
        <f t="shared" si="496"/>
        <v>0</v>
      </c>
      <c r="AG65" s="50">
        <f t="shared" si="496"/>
        <v>0</v>
      </c>
      <c r="AH65" s="50">
        <f t="shared" si="496"/>
        <v>0</v>
      </c>
      <c r="AI65" s="50">
        <f t="shared" si="496"/>
        <v>0</v>
      </c>
      <c r="AJ65" s="50">
        <f t="shared" si="496"/>
        <v>0</v>
      </c>
      <c r="AK65" s="50">
        <f t="shared" si="496"/>
        <v>0</v>
      </c>
      <c r="AL65" s="50">
        <f t="shared" si="496"/>
        <v>0</v>
      </c>
      <c r="AM65" s="50">
        <f t="shared" si="496"/>
        <v>0</v>
      </c>
      <c r="AN65" s="50">
        <f t="shared" si="496"/>
        <v>0</v>
      </c>
      <c r="AO65" s="50">
        <f t="shared" si="496"/>
        <v>0</v>
      </c>
      <c r="AP65" s="50">
        <f t="shared" si="496"/>
        <v>0</v>
      </c>
      <c r="AQ65" s="50">
        <f t="shared" si="496"/>
        <v>0</v>
      </c>
      <c r="AR65" s="50">
        <f t="shared" si="496"/>
        <v>0</v>
      </c>
      <c r="AS65" s="50">
        <f t="shared" si="496"/>
        <v>0</v>
      </c>
      <c r="AT65" s="50">
        <f t="shared" si="496"/>
        <v>0</v>
      </c>
      <c r="AU65" s="50">
        <f t="shared" si="496"/>
        <v>0</v>
      </c>
      <c r="AV65" s="50">
        <f t="shared" si="496"/>
        <v>0</v>
      </c>
      <c r="AW65" s="50">
        <f t="shared" si="496"/>
        <v>0</v>
      </c>
      <c r="AX65" s="50">
        <f t="shared" si="496"/>
        <v>0</v>
      </c>
      <c r="AY65" s="50">
        <f t="shared" si="496"/>
        <v>0</v>
      </c>
    </row>
    <row r="66" spans="1:51" x14ac:dyDescent="0.25">
      <c r="A66" s="13" t="s">
        <v>107</v>
      </c>
      <c r="B66" s="13"/>
      <c r="C66" s="12">
        <f>+C67</f>
        <v>0</v>
      </c>
      <c r="D66" s="12">
        <f>+D67</f>
        <v>0</v>
      </c>
      <c r="E66" s="12">
        <f t="shared" ref="E66:H66" si="497">+E67</f>
        <v>0</v>
      </c>
      <c r="F66" s="12">
        <f t="shared" si="497"/>
        <v>0</v>
      </c>
      <c r="G66" s="12">
        <f t="shared" si="497"/>
        <v>0</v>
      </c>
      <c r="H66" s="12">
        <f t="shared" si="497"/>
        <v>0</v>
      </c>
      <c r="I66" s="12">
        <f t="shared" ref="I66" si="498">+I67</f>
        <v>0</v>
      </c>
      <c r="J66" s="12">
        <f t="shared" ref="J66" si="499">+J67</f>
        <v>0</v>
      </c>
      <c r="K66" s="12">
        <f t="shared" ref="K66:L66" si="500">+K67</f>
        <v>0</v>
      </c>
      <c r="L66" s="12">
        <f t="shared" si="500"/>
        <v>0</v>
      </c>
      <c r="M66" s="12">
        <f t="shared" ref="M66" si="501">+M67</f>
        <v>0</v>
      </c>
      <c r="N66" s="12">
        <f t="shared" ref="N66" si="502">+N67</f>
        <v>0</v>
      </c>
      <c r="O66" s="12">
        <f t="shared" ref="O66:P66" si="503">+O67</f>
        <v>0</v>
      </c>
      <c r="P66" s="12">
        <f t="shared" si="503"/>
        <v>0</v>
      </c>
      <c r="Q66" s="12">
        <f t="shared" ref="Q66" si="504">+Q67</f>
        <v>0</v>
      </c>
      <c r="R66" s="12">
        <f t="shared" ref="R66" si="505">+R67</f>
        <v>0</v>
      </c>
      <c r="S66" s="12">
        <f t="shared" ref="S66:T66" si="506">+S67</f>
        <v>0</v>
      </c>
      <c r="T66" s="12">
        <f t="shared" si="506"/>
        <v>0</v>
      </c>
      <c r="U66" s="12">
        <f t="shared" ref="U66" si="507">+U67</f>
        <v>0</v>
      </c>
      <c r="V66" s="12">
        <f t="shared" ref="V66" si="508">+V67</f>
        <v>0</v>
      </c>
      <c r="W66" s="12">
        <f t="shared" ref="W66:X66" si="509">+W67</f>
        <v>0</v>
      </c>
      <c r="X66" s="12">
        <f t="shared" si="509"/>
        <v>0</v>
      </c>
      <c r="Y66" s="12">
        <f t="shared" ref="Y66" si="510">+Y67</f>
        <v>0</v>
      </c>
      <c r="Z66" s="12">
        <f t="shared" ref="Z66" si="511">+Z67</f>
        <v>0</v>
      </c>
      <c r="AA66" s="12">
        <f t="shared" ref="AA66:AB66" si="512">+AA67</f>
        <v>0</v>
      </c>
      <c r="AB66" s="12">
        <f t="shared" si="512"/>
        <v>0</v>
      </c>
      <c r="AC66" s="12">
        <f t="shared" ref="AC66" si="513">+AC67</f>
        <v>0</v>
      </c>
      <c r="AD66" s="12">
        <f t="shared" ref="AD66" si="514">+AD67</f>
        <v>0</v>
      </c>
      <c r="AE66" s="12">
        <f t="shared" ref="AE66:AF66" si="515">+AE67</f>
        <v>0</v>
      </c>
      <c r="AF66" s="12">
        <f t="shared" si="515"/>
        <v>0</v>
      </c>
      <c r="AG66" s="12">
        <f t="shared" ref="AG66" si="516">+AG67</f>
        <v>0</v>
      </c>
      <c r="AH66" s="12">
        <f t="shared" ref="AH66" si="517">+AH67</f>
        <v>0</v>
      </c>
      <c r="AI66" s="12">
        <f t="shared" ref="AI66:AJ66" si="518">+AI67</f>
        <v>0</v>
      </c>
      <c r="AJ66" s="12">
        <f t="shared" si="518"/>
        <v>0</v>
      </c>
      <c r="AK66" s="12">
        <f t="shared" ref="AK66" si="519">+AK67</f>
        <v>0</v>
      </c>
      <c r="AL66" s="12">
        <f t="shared" ref="AL66" si="520">+AL67</f>
        <v>0</v>
      </c>
      <c r="AM66" s="12">
        <f t="shared" ref="AM66:AN66" si="521">+AM67</f>
        <v>0</v>
      </c>
      <c r="AN66" s="12">
        <f t="shared" si="521"/>
        <v>0</v>
      </c>
      <c r="AO66" s="12">
        <f t="shared" ref="AO66" si="522">+AO67</f>
        <v>0</v>
      </c>
      <c r="AP66" s="12">
        <f t="shared" ref="AP66" si="523">+AP67</f>
        <v>0</v>
      </c>
      <c r="AQ66" s="12">
        <f t="shared" ref="AQ66:AR66" si="524">+AQ67</f>
        <v>0</v>
      </c>
      <c r="AR66" s="12">
        <f t="shared" si="524"/>
        <v>0</v>
      </c>
      <c r="AS66" s="12">
        <f t="shared" ref="AS66" si="525">+AS67</f>
        <v>0</v>
      </c>
      <c r="AT66" s="12">
        <f t="shared" ref="AT66" si="526">+AT67</f>
        <v>0</v>
      </c>
      <c r="AU66" s="12">
        <f t="shared" ref="AU66:AV66" si="527">+AU67</f>
        <v>0</v>
      </c>
      <c r="AV66" s="12">
        <f t="shared" si="527"/>
        <v>0</v>
      </c>
      <c r="AW66" s="12">
        <f t="shared" ref="AW66" si="528">+AW67</f>
        <v>0</v>
      </c>
      <c r="AX66" s="12">
        <f t="shared" ref="AX66" si="529">+AX67</f>
        <v>0</v>
      </c>
      <c r="AY66" s="12">
        <f t="shared" ref="AY66" si="530">+AY67</f>
        <v>0</v>
      </c>
    </row>
    <row r="67" spans="1:51" x14ac:dyDescent="0.25">
      <c r="A67" s="11" t="s">
        <v>108</v>
      </c>
      <c r="B67" s="11"/>
      <c r="C67" s="50">
        <v>0</v>
      </c>
      <c r="D67" s="50">
        <f>+C67</f>
        <v>0</v>
      </c>
      <c r="E67" s="50">
        <f t="shared" ref="E67:H67" si="531">+D67</f>
        <v>0</v>
      </c>
      <c r="F67" s="50">
        <f t="shared" si="531"/>
        <v>0</v>
      </c>
      <c r="G67" s="50">
        <f t="shared" si="531"/>
        <v>0</v>
      </c>
      <c r="H67" s="50">
        <f t="shared" si="531"/>
        <v>0</v>
      </c>
      <c r="I67" s="50">
        <f t="shared" ref="I67:AY67" si="532">+H67</f>
        <v>0</v>
      </c>
      <c r="J67" s="50">
        <f t="shared" si="532"/>
        <v>0</v>
      </c>
      <c r="K67" s="50">
        <f t="shared" si="532"/>
        <v>0</v>
      </c>
      <c r="L67" s="50">
        <f t="shared" si="532"/>
        <v>0</v>
      </c>
      <c r="M67" s="50">
        <f t="shared" si="532"/>
        <v>0</v>
      </c>
      <c r="N67" s="50">
        <f t="shared" si="532"/>
        <v>0</v>
      </c>
      <c r="O67" s="50">
        <f t="shared" si="532"/>
        <v>0</v>
      </c>
      <c r="P67" s="50">
        <f t="shared" si="532"/>
        <v>0</v>
      </c>
      <c r="Q67" s="50">
        <f t="shared" si="532"/>
        <v>0</v>
      </c>
      <c r="R67" s="50">
        <f t="shared" si="532"/>
        <v>0</v>
      </c>
      <c r="S67" s="50">
        <f t="shared" si="532"/>
        <v>0</v>
      </c>
      <c r="T67" s="50">
        <f t="shared" si="532"/>
        <v>0</v>
      </c>
      <c r="U67" s="50">
        <f t="shared" si="532"/>
        <v>0</v>
      </c>
      <c r="V67" s="50">
        <f t="shared" si="532"/>
        <v>0</v>
      </c>
      <c r="W67" s="50">
        <f t="shared" si="532"/>
        <v>0</v>
      </c>
      <c r="X67" s="50">
        <f t="shared" si="532"/>
        <v>0</v>
      </c>
      <c r="Y67" s="50">
        <f t="shared" si="532"/>
        <v>0</v>
      </c>
      <c r="Z67" s="50">
        <f t="shared" si="532"/>
        <v>0</v>
      </c>
      <c r="AA67" s="50">
        <f t="shared" si="532"/>
        <v>0</v>
      </c>
      <c r="AB67" s="50">
        <f t="shared" si="532"/>
        <v>0</v>
      </c>
      <c r="AC67" s="50">
        <f t="shared" si="532"/>
        <v>0</v>
      </c>
      <c r="AD67" s="50">
        <f t="shared" si="532"/>
        <v>0</v>
      </c>
      <c r="AE67" s="50">
        <f t="shared" si="532"/>
        <v>0</v>
      </c>
      <c r="AF67" s="50">
        <f t="shared" si="532"/>
        <v>0</v>
      </c>
      <c r="AG67" s="50">
        <f t="shared" si="532"/>
        <v>0</v>
      </c>
      <c r="AH67" s="50">
        <f t="shared" si="532"/>
        <v>0</v>
      </c>
      <c r="AI67" s="50">
        <f t="shared" si="532"/>
        <v>0</v>
      </c>
      <c r="AJ67" s="50">
        <f t="shared" si="532"/>
        <v>0</v>
      </c>
      <c r="AK67" s="50">
        <f t="shared" si="532"/>
        <v>0</v>
      </c>
      <c r="AL67" s="50">
        <f t="shared" si="532"/>
        <v>0</v>
      </c>
      <c r="AM67" s="50">
        <f t="shared" si="532"/>
        <v>0</v>
      </c>
      <c r="AN67" s="50">
        <f t="shared" si="532"/>
        <v>0</v>
      </c>
      <c r="AO67" s="50">
        <f t="shared" si="532"/>
        <v>0</v>
      </c>
      <c r="AP67" s="50">
        <f t="shared" si="532"/>
        <v>0</v>
      </c>
      <c r="AQ67" s="50">
        <f t="shared" si="532"/>
        <v>0</v>
      </c>
      <c r="AR67" s="50">
        <f t="shared" si="532"/>
        <v>0</v>
      </c>
      <c r="AS67" s="50">
        <f t="shared" si="532"/>
        <v>0</v>
      </c>
      <c r="AT67" s="50">
        <f t="shared" si="532"/>
        <v>0</v>
      </c>
      <c r="AU67" s="50">
        <f t="shared" si="532"/>
        <v>0</v>
      </c>
      <c r="AV67" s="50">
        <f t="shared" si="532"/>
        <v>0</v>
      </c>
      <c r="AW67" s="50">
        <f t="shared" si="532"/>
        <v>0</v>
      </c>
      <c r="AX67" s="50">
        <f t="shared" si="532"/>
        <v>0</v>
      </c>
      <c r="AY67" s="50">
        <f t="shared" si="532"/>
        <v>0</v>
      </c>
    </row>
    <row r="68" spans="1:51" x14ac:dyDescent="0.25">
      <c r="A68" s="9" t="s">
        <v>109</v>
      </c>
      <c r="B68" s="9"/>
      <c r="C68" s="12">
        <f>+C69</f>
        <v>0</v>
      </c>
      <c r="D68" s="12">
        <f t="shared" ref="D68:AY68" si="533">+D69</f>
        <v>0</v>
      </c>
      <c r="E68" s="12">
        <f t="shared" si="533"/>
        <v>15840</v>
      </c>
      <c r="F68" s="12">
        <f t="shared" si="533"/>
        <v>36080</v>
      </c>
      <c r="G68" s="12">
        <f t="shared" si="533"/>
        <v>44440</v>
      </c>
      <c r="H68" s="12">
        <f t="shared" si="533"/>
        <v>62040</v>
      </c>
      <c r="I68" s="12">
        <f t="shared" si="533"/>
        <v>62040</v>
      </c>
      <c r="J68" s="12">
        <f t="shared" si="533"/>
        <v>62040</v>
      </c>
      <c r="K68" s="12">
        <f t="shared" si="533"/>
        <v>62040</v>
      </c>
      <c r="L68" s="12">
        <f t="shared" si="533"/>
        <v>62040</v>
      </c>
      <c r="M68" s="12">
        <f t="shared" si="533"/>
        <v>62040</v>
      </c>
      <c r="N68" s="12">
        <f t="shared" si="533"/>
        <v>62040</v>
      </c>
      <c r="O68" s="12">
        <f t="shared" si="533"/>
        <v>62040</v>
      </c>
      <c r="P68" s="12">
        <f t="shared" si="533"/>
        <v>62040</v>
      </c>
      <c r="Q68" s="12">
        <f t="shared" si="533"/>
        <v>62040</v>
      </c>
      <c r="R68" s="12">
        <f t="shared" si="533"/>
        <v>62040</v>
      </c>
      <c r="S68" s="12">
        <f t="shared" si="533"/>
        <v>62040</v>
      </c>
      <c r="T68" s="12">
        <f t="shared" si="533"/>
        <v>62040</v>
      </c>
      <c r="U68" s="12">
        <f t="shared" si="533"/>
        <v>62040</v>
      </c>
      <c r="V68" s="12">
        <f t="shared" si="533"/>
        <v>62040</v>
      </c>
      <c r="W68" s="12">
        <f t="shared" si="533"/>
        <v>62040</v>
      </c>
      <c r="X68" s="12">
        <f t="shared" si="533"/>
        <v>62040</v>
      </c>
      <c r="Y68" s="12">
        <f t="shared" si="533"/>
        <v>62040</v>
      </c>
      <c r="Z68" s="12">
        <f t="shared" si="533"/>
        <v>62040</v>
      </c>
      <c r="AA68" s="12">
        <f t="shared" si="533"/>
        <v>62040</v>
      </c>
      <c r="AB68" s="12">
        <f t="shared" si="533"/>
        <v>62040</v>
      </c>
      <c r="AC68" s="12">
        <f t="shared" si="533"/>
        <v>62040</v>
      </c>
      <c r="AD68" s="12">
        <f t="shared" si="533"/>
        <v>62040</v>
      </c>
      <c r="AE68" s="12">
        <f t="shared" si="533"/>
        <v>62040</v>
      </c>
      <c r="AF68" s="12">
        <f t="shared" si="533"/>
        <v>62040</v>
      </c>
      <c r="AG68" s="12">
        <f t="shared" si="533"/>
        <v>62040</v>
      </c>
      <c r="AH68" s="12">
        <f t="shared" si="533"/>
        <v>62040</v>
      </c>
      <c r="AI68" s="12">
        <f t="shared" si="533"/>
        <v>62040</v>
      </c>
      <c r="AJ68" s="12">
        <f t="shared" si="533"/>
        <v>62040</v>
      </c>
      <c r="AK68" s="12">
        <f t="shared" si="533"/>
        <v>62040</v>
      </c>
      <c r="AL68" s="12">
        <f t="shared" si="533"/>
        <v>62040</v>
      </c>
      <c r="AM68" s="12">
        <f t="shared" si="533"/>
        <v>62040</v>
      </c>
      <c r="AN68" s="12">
        <f t="shared" si="533"/>
        <v>62040</v>
      </c>
      <c r="AO68" s="12">
        <f t="shared" si="533"/>
        <v>62040</v>
      </c>
      <c r="AP68" s="12">
        <f t="shared" si="533"/>
        <v>62040</v>
      </c>
      <c r="AQ68" s="12">
        <f t="shared" si="533"/>
        <v>62040</v>
      </c>
      <c r="AR68" s="12">
        <f t="shared" si="533"/>
        <v>62040</v>
      </c>
      <c r="AS68" s="12">
        <f t="shared" si="533"/>
        <v>62040</v>
      </c>
      <c r="AT68" s="12">
        <f t="shared" si="533"/>
        <v>62040</v>
      </c>
      <c r="AU68" s="12">
        <f t="shared" si="533"/>
        <v>62040</v>
      </c>
      <c r="AV68" s="12">
        <f t="shared" si="533"/>
        <v>62040</v>
      </c>
      <c r="AW68" s="12">
        <f t="shared" si="533"/>
        <v>62040</v>
      </c>
      <c r="AX68" s="12">
        <f t="shared" si="533"/>
        <v>62040</v>
      </c>
      <c r="AY68" s="12">
        <f t="shared" si="533"/>
        <v>62040</v>
      </c>
    </row>
    <row r="69" spans="1:51" x14ac:dyDescent="0.25">
      <c r="A69" s="11" t="s">
        <v>247</v>
      </c>
      <c r="B69" s="11"/>
      <c r="C69" s="50">
        <v>0</v>
      </c>
      <c r="D69" s="50">
        <f>+IF(L_Iva!D21&lt;0,-L_Iva!D21,0)+C69</f>
        <v>0</v>
      </c>
      <c r="E69" s="50">
        <f>+IF(L_Iva!E21&lt;0,-L_Iva!E21,0)+D69</f>
        <v>15840</v>
      </c>
      <c r="F69" s="50">
        <f>+IF(L_Iva!F21&lt;0,-L_Iva!F21,0)+E69</f>
        <v>36080</v>
      </c>
      <c r="G69" s="50">
        <f>+IF(L_Iva!G21&lt;0,-L_Iva!G21,0)+F69</f>
        <v>44440</v>
      </c>
      <c r="H69" s="50">
        <f>+IF(L_Iva!H21&lt;0,-L_Iva!H21,0)+G69</f>
        <v>62040</v>
      </c>
      <c r="I69" s="50">
        <f>+IF(L_Iva!I21&lt;0,-L_Iva!I21,0)+H69</f>
        <v>62040</v>
      </c>
      <c r="J69" s="50">
        <f>+IF(L_Iva!J21&lt;0,-L_Iva!J21,0)+I69</f>
        <v>62040</v>
      </c>
      <c r="K69" s="50">
        <f>+IF(L_Iva!K21&lt;0,-L_Iva!K21,0)+J69</f>
        <v>62040</v>
      </c>
      <c r="L69" s="50">
        <f>+IF(L_Iva!L21&lt;0,-L_Iva!L21,0)+K69</f>
        <v>62040</v>
      </c>
      <c r="M69" s="50">
        <f>+IF(L_Iva!M21&lt;0,-L_Iva!M21,0)+L69</f>
        <v>62040</v>
      </c>
      <c r="N69" s="50">
        <f>+IF(L_Iva!N21&lt;0,-L_Iva!N21,0)+M69</f>
        <v>62040</v>
      </c>
      <c r="O69" s="50">
        <f>+IF(L_Iva!O21&lt;0,-L_Iva!O21,0)+N69</f>
        <v>62040</v>
      </c>
      <c r="P69" s="50">
        <f>+IF(L_Iva!P21&lt;0,-L_Iva!P21,0)+O69</f>
        <v>62040</v>
      </c>
      <c r="Q69" s="50">
        <f>+IF(L_Iva!Q21&lt;0,-L_Iva!Q21,0)+P69</f>
        <v>62040</v>
      </c>
      <c r="R69" s="50">
        <f>+IF(L_Iva!R21&lt;0,-L_Iva!R21,0)+Q69</f>
        <v>62040</v>
      </c>
      <c r="S69" s="50">
        <f>+IF(L_Iva!S21&lt;0,-L_Iva!S21,0)+R69</f>
        <v>62040</v>
      </c>
      <c r="T69" s="50">
        <f>+IF(L_Iva!T21&lt;0,-L_Iva!T21,0)+S69</f>
        <v>62040</v>
      </c>
      <c r="U69" s="50">
        <f>+IF(L_Iva!U21&lt;0,-L_Iva!U21,0)+T69</f>
        <v>62040</v>
      </c>
      <c r="V69" s="50">
        <f>+IF(L_Iva!V21&lt;0,-L_Iva!V21,0)+U69</f>
        <v>62040</v>
      </c>
      <c r="W69" s="50">
        <f>+IF(L_Iva!W21&lt;0,-L_Iva!W21,0)+V69</f>
        <v>62040</v>
      </c>
      <c r="X69" s="50">
        <f>+IF(L_Iva!X21&lt;0,-L_Iva!X21,0)+W69</f>
        <v>62040</v>
      </c>
      <c r="Y69" s="50">
        <f>+IF(L_Iva!Y21&lt;0,-L_Iva!Y21,0)+X69</f>
        <v>62040</v>
      </c>
      <c r="Z69" s="50">
        <f>+IF(L_Iva!Z21&lt;0,-L_Iva!Z21,0)+Y69</f>
        <v>62040</v>
      </c>
      <c r="AA69" s="50">
        <f>+IF(L_Iva!AA21&lt;0,-L_Iva!AA21,0)+Z69</f>
        <v>62040</v>
      </c>
      <c r="AB69" s="50">
        <f>+IF(L_Iva!AB21&lt;0,-L_Iva!AB21,0)+AA69</f>
        <v>62040</v>
      </c>
      <c r="AC69" s="50">
        <f>+IF(L_Iva!AC21&lt;0,-L_Iva!AC21,0)+AB69</f>
        <v>62040</v>
      </c>
      <c r="AD69" s="50">
        <f>+IF(L_Iva!AD21&lt;0,-L_Iva!AD21,0)+AC69</f>
        <v>62040</v>
      </c>
      <c r="AE69" s="50">
        <f>+IF(L_Iva!AE21&lt;0,-L_Iva!AE21,0)+AD69</f>
        <v>62040</v>
      </c>
      <c r="AF69" s="50">
        <f>+IF(L_Iva!AF21&lt;0,-L_Iva!AF21,0)+AE69</f>
        <v>62040</v>
      </c>
      <c r="AG69" s="50">
        <f>+IF(L_Iva!AG21&lt;0,-L_Iva!AG21,0)+AF69</f>
        <v>62040</v>
      </c>
      <c r="AH69" s="50">
        <f>+IF(L_Iva!AH21&lt;0,-L_Iva!AH21,0)+AG69</f>
        <v>62040</v>
      </c>
      <c r="AI69" s="50">
        <f>+IF(L_Iva!AI21&lt;0,-L_Iva!AI21,0)+AH69</f>
        <v>62040</v>
      </c>
      <c r="AJ69" s="50">
        <f>+IF(L_Iva!AJ21&lt;0,-L_Iva!AJ21,0)+AI69</f>
        <v>62040</v>
      </c>
      <c r="AK69" s="50">
        <f>+IF(L_Iva!AK21&lt;0,-L_Iva!AK21,0)+AJ69</f>
        <v>62040</v>
      </c>
      <c r="AL69" s="50">
        <f>+IF(L_Iva!AL21&lt;0,-L_Iva!AL21,0)+AK69</f>
        <v>62040</v>
      </c>
      <c r="AM69" s="50">
        <f>+IF(L_Iva!AM21&lt;0,-L_Iva!AM21,0)+AL69</f>
        <v>62040</v>
      </c>
      <c r="AN69" s="50">
        <f>+IF(L_Iva!AN21&lt;0,-L_Iva!AN21,0)+AM69</f>
        <v>62040</v>
      </c>
      <c r="AO69" s="50">
        <f>+IF(L_Iva!AO21&lt;0,-L_Iva!AO21,0)+AN69</f>
        <v>62040</v>
      </c>
      <c r="AP69" s="50">
        <f>+IF(L_Iva!AP21&lt;0,-L_Iva!AP21,0)+AO69</f>
        <v>62040</v>
      </c>
      <c r="AQ69" s="50">
        <f>+IF(L_Iva!AQ21&lt;0,-L_Iva!AQ21,0)+AP69</f>
        <v>62040</v>
      </c>
      <c r="AR69" s="50">
        <f>+IF(L_Iva!AR21&lt;0,-L_Iva!AR21,0)+AQ69</f>
        <v>62040</v>
      </c>
      <c r="AS69" s="50">
        <f>+IF(L_Iva!AS21&lt;0,-L_Iva!AS21,0)+AR69</f>
        <v>62040</v>
      </c>
      <c r="AT69" s="50">
        <f>+IF(L_Iva!AT21&lt;0,-L_Iva!AT21,0)+AS69</f>
        <v>62040</v>
      </c>
      <c r="AU69" s="50">
        <f>+IF(L_Iva!AU21&lt;0,-L_Iva!AU21,0)+AT69</f>
        <v>62040</v>
      </c>
      <c r="AV69" s="50">
        <f>+IF(L_Iva!AV21&lt;0,-L_Iva!AV21,0)+AU69</f>
        <v>62040</v>
      </c>
      <c r="AW69" s="50">
        <f>+IF(L_Iva!AW21&lt;0,-L_Iva!AW21,0)+AV69</f>
        <v>62040</v>
      </c>
      <c r="AX69" s="50">
        <f>+IF(L_Iva!AX21&lt;0,-L_Iva!AX21,0)+AW69</f>
        <v>62040</v>
      </c>
      <c r="AY69" s="50">
        <f>+IF(L_Iva!AY21&lt;0,-L_Iva!AY21,0)+AX69</f>
        <v>62040</v>
      </c>
    </row>
    <row r="70" spans="1:51" x14ac:dyDescent="0.25">
      <c r="A70" s="13" t="s">
        <v>110</v>
      </c>
      <c r="B70" s="13"/>
      <c r="C70" s="50">
        <v>0</v>
      </c>
      <c r="D70" s="50">
        <f t="shared" ref="D70:D71" si="534">+C70</f>
        <v>0</v>
      </c>
      <c r="E70" s="50">
        <f t="shared" ref="E70:E71" si="535">+D70</f>
        <v>0</v>
      </c>
      <c r="F70" s="50">
        <f t="shared" ref="F70:F71" si="536">+E70</f>
        <v>0</v>
      </c>
      <c r="G70" s="50">
        <f t="shared" ref="G70:G71" si="537">+F70</f>
        <v>0</v>
      </c>
      <c r="H70" s="50">
        <f t="shared" ref="H70:H71" si="538">+G70</f>
        <v>0</v>
      </c>
      <c r="I70" s="50">
        <f t="shared" ref="I70:I71" si="539">+H70</f>
        <v>0</v>
      </c>
      <c r="J70" s="50">
        <f t="shared" ref="J70:J71" si="540">+I70</f>
        <v>0</v>
      </c>
      <c r="K70" s="50">
        <f t="shared" ref="K70:K71" si="541">+J70</f>
        <v>0</v>
      </c>
      <c r="L70" s="50">
        <f t="shared" ref="L70:L71" si="542">+K70</f>
        <v>0</v>
      </c>
      <c r="M70" s="50">
        <f t="shared" ref="M70:M71" si="543">+L70</f>
        <v>0</v>
      </c>
      <c r="N70" s="50">
        <f t="shared" ref="N70:N71" si="544">+M70</f>
        <v>0</v>
      </c>
      <c r="O70" s="50">
        <f t="shared" ref="O70:O71" si="545">+N70</f>
        <v>0</v>
      </c>
      <c r="P70" s="50">
        <f t="shared" ref="P70:P71" si="546">+O70</f>
        <v>0</v>
      </c>
      <c r="Q70" s="50">
        <f t="shared" ref="Q70:Q71" si="547">+P70</f>
        <v>0</v>
      </c>
      <c r="R70" s="50">
        <f t="shared" ref="R70:R71" si="548">+Q70</f>
        <v>0</v>
      </c>
      <c r="S70" s="50">
        <f t="shared" ref="S70:S71" si="549">+R70</f>
        <v>0</v>
      </c>
      <c r="T70" s="50">
        <f t="shared" ref="T70:T71" si="550">+S70</f>
        <v>0</v>
      </c>
      <c r="U70" s="50">
        <f t="shared" ref="U70:U71" si="551">+T70</f>
        <v>0</v>
      </c>
      <c r="V70" s="50">
        <f t="shared" ref="V70:V71" si="552">+U70</f>
        <v>0</v>
      </c>
      <c r="W70" s="50">
        <f t="shared" ref="W70:W71" si="553">+V70</f>
        <v>0</v>
      </c>
      <c r="X70" s="50">
        <f t="shared" ref="X70:X71" si="554">+W70</f>
        <v>0</v>
      </c>
      <c r="Y70" s="50">
        <f t="shared" ref="Y70:Y71" si="555">+X70</f>
        <v>0</v>
      </c>
      <c r="Z70" s="50">
        <f t="shared" ref="Z70:Z71" si="556">+Y70</f>
        <v>0</v>
      </c>
      <c r="AA70" s="50">
        <f t="shared" ref="AA70:AA71" si="557">+Z70</f>
        <v>0</v>
      </c>
      <c r="AB70" s="50">
        <f t="shared" ref="AB70:AB71" si="558">+AA70</f>
        <v>0</v>
      </c>
      <c r="AC70" s="50">
        <f t="shared" ref="AC70:AC71" si="559">+AB70</f>
        <v>0</v>
      </c>
      <c r="AD70" s="50">
        <f t="shared" ref="AD70:AD71" si="560">+AC70</f>
        <v>0</v>
      </c>
      <c r="AE70" s="50">
        <f t="shared" ref="AE70:AE71" si="561">+AD70</f>
        <v>0</v>
      </c>
      <c r="AF70" s="50">
        <f t="shared" ref="AF70:AF71" si="562">+AE70</f>
        <v>0</v>
      </c>
      <c r="AG70" s="50">
        <f t="shared" ref="AG70:AG71" si="563">+AF70</f>
        <v>0</v>
      </c>
      <c r="AH70" s="50">
        <f t="shared" ref="AH70:AH71" si="564">+AG70</f>
        <v>0</v>
      </c>
      <c r="AI70" s="50">
        <f t="shared" ref="AI70:AI71" si="565">+AH70</f>
        <v>0</v>
      </c>
      <c r="AJ70" s="50">
        <f t="shared" ref="AJ70:AJ71" si="566">+AI70</f>
        <v>0</v>
      </c>
      <c r="AK70" s="50">
        <f t="shared" ref="AK70:AK71" si="567">+AJ70</f>
        <v>0</v>
      </c>
      <c r="AL70" s="50">
        <f t="shared" ref="AL70:AL71" si="568">+AK70</f>
        <v>0</v>
      </c>
      <c r="AM70" s="50">
        <f t="shared" ref="AM70:AM71" si="569">+AL70</f>
        <v>0</v>
      </c>
      <c r="AN70" s="50">
        <f t="shared" ref="AN70:AN71" si="570">+AM70</f>
        <v>0</v>
      </c>
      <c r="AO70" s="50">
        <f t="shared" ref="AO70:AO71" si="571">+AN70</f>
        <v>0</v>
      </c>
      <c r="AP70" s="50">
        <f t="shared" ref="AP70:AP71" si="572">+AO70</f>
        <v>0</v>
      </c>
      <c r="AQ70" s="50">
        <f t="shared" ref="AQ70:AQ71" si="573">+AP70</f>
        <v>0</v>
      </c>
      <c r="AR70" s="50">
        <f t="shared" ref="AR70:AR71" si="574">+AQ70</f>
        <v>0</v>
      </c>
      <c r="AS70" s="50">
        <f t="shared" ref="AS70:AS71" si="575">+AR70</f>
        <v>0</v>
      </c>
      <c r="AT70" s="50">
        <f t="shared" ref="AT70:AT71" si="576">+AS70</f>
        <v>0</v>
      </c>
      <c r="AU70" s="50">
        <f t="shared" ref="AU70:AU71" si="577">+AT70</f>
        <v>0</v>
      </c>
      <c r="AV70" s="50">
        <f t="shared" ref="AV70:AV71" si="578">+AU70</f>
        <v>0</v>
      </c>
      <c r="AW70" s="50">
        <f t="shared" ref="AW70:AW71" si="579">+AV70</f>
        <v>0</v>
      </c>
      <c r="AX70" s="50">
        <f t="shared" ref="AX70:AX71" si="580">+AW70</f>
        <v>0</v>
      </c>
      <c r="AY70" s="50">
        <f t="shared" ref="AY70:AY71" si="581">+AX70</f>
        <v>0</v>
      </c>
    </row>
    <row r="71" spans="1:51" x14ac:dyDescent="0.25">
      <c r="A71" s="13" t="s">
        <v>111</v>
      </c>
      <c r="B71" s="13"/>
      <c r="C71" s="50">
        <v>0</v>
      </c>
      <c r="D71" s="50">
        <f t="shared" si="534"/>
        <v>0</v>
      </c>
      <c r="E71" s="50">
        <f t="shared" si="535"/>
        <v>0</v>
      </c>
      <c r="F71" s="50">
        <f t="shared" si="536"/>
        <v>0</v>
      </c>
      <c r="G71" s="50">
        <f t="shared" si="537"/>
        <v>0</v>
      </c>
      <c r="H71" s="50">
        <f t="shared" si="538"/>
        <v>0</v>
      </c>
      <c r="I71" s="50">
        <f t="shared" si="539"/>
        <v>0</v>
      </c>
      <c r="J71" s="50">
        <f t="shared" si="540"/>
        <v>0</v>
      </c>
      <c r="K71" s="50">
        <f t="shared" si="541"/>
        <v>0</v>
      </c>
      <c r="L71" s="50">
        <f t="shared" si="542"/>
        <v>0</v>
      </c>
      <c r="M71" s="50">
        <f t="shared" si="543"/>
        <v>0</v>
      </c>
      <c r="N71" s="50">
        <f t="shared" si="544"/>
        <v>0</v>
      </c>
      <c r="O71" s="50">
        <f t="shared" si="545"/>
        <v>0</v>
      </c>
      <c r="P71" s="50">
        <f t="shared" si="546"/>
        <v>0</v>
      </c>
      <c r="Q71" s="50">
        <f t="shared" si="547"/>
        <v>0</v>
      </c>
      <c r="R71" s="50">
        <f t="shared" si="548"/>
        <v>0</v>
      </c>
      <c r="S71" s="50">
        <f t="shared" si="549"/>
        <v>0</v>
      </c>
      <c r="T71" s="50">
        <f t="shared" si="550"/>
        <v>0</v>
      </c>
      <c r="U71" s="50">
        <f t="shared" si="551"/>
        <v>0</v>
      </c>
      <c r="V71" s="50">
        <f t="shared" si="552"/>
        <v>0</v>
      </c>
      <c r="W71" s="50">
        <f t="shared" si="553"/>
        <v>0</v>
      </c>
      <c r="X71" s="50">
        <f t="shared" si="554"/>
        <v>0</v>
      </c>
      <c r="Y71" s="50">
        <f t="shared" si="555"/>
        <v>0</v>
      </c>
      <c r="Z71" s="50">
        <f t="shared" si="556"/>
        <v>0</v>
      </c>
      <c r="AA71" s="50">
        <f t="shared" si="557"/>
        <v>0</v>
      </c>
      <c r="AB71" s="50">
        <f t="shared" si="558"/>
        <v>0</v>
      </c>
      <c r="AC71" s="50">
        <f t="shared" si="559"/>
        <v>0</v>
      </c>
      <c r="AD71" s="50">
        <f t="shared" si="560"/>
        <v>0</v>
      </c>
      <c r="AE71" s="50">
        <f t="shared" si="561"/>
        <v>0</v>
      </c>
      <c r="AF71" s="50">
        <f t="shared" si="562"/>
        <v>0</v>
      </c>
      <c r="AG71" s="50">
        <f t="shared" si="563"/>
        <v>0</v>
      </c>
      <c r="AH71" s="50">
        <f t="shared" si="564"/>
        <v>0</v>
      </c>
      <c r="AI71" s="50">
        <f t="shared" si="565"/>
        <v>0</v>
      </c>
      <c r="AJ71" s="50">
        <f t="shared" si="566"/>
        <v>0</v>
      </c>
      <c r="AK71" s="50">
        <f t="shared" si="567"/>
        <v>0</v>
      </c>
      <c r="AL71" s="50">
        <f t="shared" si="568"/>
        <v>0</v>
      </c>
      <c r="AM71" s="50">
        <f t="shared" si="569"/>
        <v>0</v>
      </c>
      <c r="AN71" s="50">
        <f t="shared" si="570"/>
        <v>0</v>
      </c>
      <c r="AO71" s="50">
        <f t="shared" si="571"/>
        <v>0</v>
      </c>
      <c r="AP71" s="50">
        <f t="shared" si="572"/>
        <v>0</v>
      </c>
      <c r="AQ71" s="50">
        <f t="shared" si="573"/>
        <v>0</v>
      </c>
      <c r="AR71" s="50">
        <f t="shared" si="574"/>
        <v>0</v>
      </c>
      <c r="AS71" s="50">
        <f t="shared" si="575"/>
        <v>0</v>
      </c>
      <c r="AT71" s="50">
        <f t="shared" si="576"/>
        <v>0</v>
      </c>
      <c r="AU71" s="50">
        <f t="shared" si="577"/>
        <v>0</v>
      </c>
      <c r="AV71" s="50">
        <f t="shared" si="578"/>
        <v>0</v>
      </c>
      <c r="AW71" s="50">
        <f t="shared" si="579"/>
        <v>0</v>
      </c>
      <c r="AX71" s="50">
        <f t="shared" si="580"/>
        <v>0</v>
      </c>
      <c r="AY71" s="50">
        <f t="shared" si="581"/>
        <v>0</v>
      </c>
    </row>
    <row r="72" spans="1:51" x14ac:dyDescent="0.25">
      <c r="A72" s="13" t="s">
        <v>112</v>
      </c>
      <c r="B72" s="13"/>
      <c r="C72" s="12">
        <f>+SUM(C73:C74)</f>
        <v>0</v>
      </c>
      <c r="D72" s="12">
        <f t="shared" ref="D72" si="582">+SUM(D73:D74)</f>
        <v>0</v>
      </c>
      <c r="E72" s="12">
        <f t="shared" ref="E72:H72" si="583">+SUM(E73:E74)</f>
        <v>0</v>
      </c>
      <c r="F72" s="12">
        <f t="shared" si="583"/>
        <v>0</v>
      </c>
      <c r="G72" s="12">
        <f t="shared" si="583"/>
        <v>0</v>
      </c>
      <c r="H72" s="12">
        <f t="shared" si="583"/>
        <v>0</v>
      </c>
      <c r="I72" s="12">
        <f t="shared" ref="I72:AY72" si="584">+SUM(I73:I74)</f>
        <v>0</v>
      </c>
      <c r="J72" s="12">
        <f t="shared" si="584"/>
        <v>0</v>
      </c>
      <c r="K72" s="12">
        <f t="shared" si="584"/>
        <v>0</v>
      </c>
      <c r="L72" s="12">
        <f t="shared" si="584"/>
        <v>0</v>
      </c>
      <c r="M72" s="12">
        <f t="shared" si="584"/>
        <v>0</v>
      </c>
      <c r="N72" s="12">
        <f t="shared" si="584"/>
        <v>0</v>
      </c>
      <c r="O72" s="12">
        <f t="shared" si="584"/>
        <v>0</v>
      </c>
      <c r="P72" s="12">
        <f t="shared" si="584"/>
        <v>0</v>
      </c>
      <c r="Q72" s="12">
        <f t="shared" si="584"/>
        <v>0</v>
      </c>
      <c r="R72" s="12">
        <f t="shared" si="584"/>
        <v>0</v>
      </c>
      <c r="S72" s="12">
        <f t="shared" si="584"/>
        <v>0</v>
      </c>
      <c r="T72" s="12">
        <f t="shared" si="584"/>
        <v>0</v>
      </c>
      <c r="U72" s="12">
        <f t="shared" si="584"/>
        <v>0</v>
      </c>
      <c r="V72" s="12">
        <f t="shared" si="584"/>
        <v>0</v>
      </c>
      <c r="W72" s="12">
        <f t="shared" si="584"/>
        <v>0</v>
      </c>
      <c r="X72" s="12">
        <f t="shared" si="584"/>
        <v>0</v>
      </c>
      <c r="Y72" s="12">
        <f t="shared" si="584"/>
        <v>0</v>
      </c>
      <c r="Z72" s="12">
        <f t="shared" si="584"/>
        <v>0</v>
      </c>
      <c r="AA72" s="12">
        <f t="shared" si="584"/>
        <v>0</v>
      </c>
      <c r="AB72" s="12">
        <f t="shared" si="584"/>
        <v>0</v>
      </c>
      <c r="AC72" s="12">
        <f t="shared" si="584"/>
        <v>0</v>
      </c>
      <c r="AD72" s="12">
        <f t="shared" si="584"/>
        <v>0</v>
      </c>
      <c r="AE72" s="12">
        <f t="shared" si="584"/>
        <v>0</v>
      </c>
      <c r="AF72" s="12">
        <f t="shared" si="584"/>
        <v>0</v>
      </c>
      <c r="AG72" s="12">
        <f t="shared" si="584"/>
        <v>0</v>
      </c>
      <c r="AH72" s="12">
        <f t="shared" si="584"/>
        <v>0</v>
      </c>
      <c r="AI72" s="12">
        <f t="shared" si="584"/>
        <v>0</v>
      </c>
      <c r="AJ72" s="12">
        <f t="shared" si="584"/>
        <v>0</v>
      </c>
      <c r="AK72" s="12">
        <f t="shared" si="584"/>
        <v>0</v>
      </c>
      <c r="AL72" s="12">
        <f t="shared" si="584"/>
        <v>0</v>
      </c>
      <c r="AM72" s="12">
        <f t="shared" si="584"/>
        <v>0</v>
      </c>
      <c r="AN72" s="12">
        <f t="shared" si="584"/>
        <v>0</v>
      </c>
      <c r="AO72" s="12">
        <f t="shared" si="584"/>
        <v>0</v>
      </c>
      <c r="AP72" s="12">
        <f t="shared" si="584"/>
        <v>0</v>
      </c>
      <c r="AQ72" s="12">
        <f t="shared" si="584"/>
        <v>0</v>
      </c>
      <c r="AR72" s="12">
        <f t="shared" si="584"/>
        <v>0</v>
      </c>
      <c r="AS72" s="12">
        <f t="shared" si="584"/>
        <v>0</v>
      </c>
      <c r="AT72" s="12">
        <f t="shared" si="584"/>
        <v>0</v>
      </c>
      <c r="AU72" s="12">
        <f t="shared" si="584"/>
        <v>0</v>
      </c>
      <c r="AV72" s="12">
        <f t="shared" si="584"/>
        <v>0</v>
      </c>
      <c r="AW72" s="12">
        <f t="shared" si="584"/>
        <v>0</v>
      </c>
      <c r="AX72" s="12">
        <f t="shared" si="584"/>
        <v>0</v>
      </c>
      <c r="AY72" s="12">
        <f t="shared" si="584"/>
        <v>0</v>
      </c>
    </row>
    <row r="73" spans="1:51" x14ac:dyDescent="0.25">
      <c r="A73" s="11" t="s">
        <v>113</v>
      </c>
      <c r="B73" s="11"/>
      <c r="C73" s="50">
        <v>0</v>
      </c>
      <c r="D73" s="50">
        <f t="shared" ref="D73:D74" si="585">+C73</f>
        <v>0</v>
      </c>
      <c r="E73" s="50">
        <f t="shared" ref="E73:E74" si="586">+D73</f>
        <v>0</v>
      </c>
      <c r="F73" s="50">
        <f t="shared" ref="F73:F74" si="587">+E73</f>
        <v>0</v>
      </c>
      <c r="G73" s="50">
        <f t="shared" ref="G73:G74" si="588">+F73</f>
        <v>0</v>
      </c>
      <c r="H73" s="50">
        <f t="shared" ref="H73:H74" si="589">+G73</f>
        <v>0</v>
      </c>
      <c r="I73" s="50">
        <f t="shared" ref="I73:I74" si="590">+H73</f>
        <v>0</v>
      </c>
      <c r="J73" s="50">
        <f t="shared" ref="J73:J74" si="591">+I73</f>
        <v>0</v>
      </c>
      <c r="K73" s="50">
        <f t="shared" ref="K73:K74" si="592">+J73</f>
        <v>0</v>
      </c>
      <c r="L73" s="50">
        <f t="shared" ref="L73:L74" si="593">+K73</f>
        <v>0</v>
      </c>
      <c r="M73" s="50">
        <f t="shared" ref="M73:M74" si="594">+L73</f>
        <v>0</v>
      </c>
      <c r="N73" s="50">
        <f t="shared" ref="N73:N74" si="595">+M73</f>
        <v>0</v>
      </c>
      <c r="O73" s="50">
        <f t="shared" ref="O73:O74" si="596">+N73</f>
        <v>0</v>
      </c>
      <c r="P73" s="50">
        <f t="shared" ref="P73:P74" si="597">+O73</f>
        <v>0</v>
      </c>
      <c r="Q73" s="50">
        <f t="shared" ref="Q73:Q74" si="598">+P73</f>
        <v>0</v>
      </c>
      <c r="R73" s="50">
        <f t="shared" ref="R73:R74" si="599">+Q73</f>
        <v>0</v>
      </c>
      <c r="S73" s="50">
        <f t="shared" ref="S73:S74" si="600">+R73</f>
        <v>0</v>
      </c>
      <c r="T73" s="50">
        <f t="shared" ref="T73:T74" si="601">+S73</f>
        <v>0</v>
      </c>
      <c r="U73" s="50">
        <f t="shared" ref="U73:U74" si="602">+T73</f>
        <v>0</v>
      </c>
      <c r="V73" s="50">
        <f t="shared" ref="V73:V74" si="603">+U73</f>
        <v>0</v>
      </c>
      <c r="W73" s="50">
        <f t="shared" ref="W73:W74" si="604">+V73</f>
        <v>0</v>
      </c>
      <c r="X73" s="50">
        <f t="shared" ref="X73:X74" si="605">+W73</f>
        <v>0</v>
      </c>
      <c r="Y73" s="50">
        <f t="shared" ref="Y73:Y74" si="606">+X73</f>
        <v>0</v>
      </c>
      <c r="Z73" s="50">
        <f t="shared" ref="Z73:Z74" si="607">+Y73</f>
        <v>0</v>
      </c>
      <c r="AA73" s="50">
        <f t="shared" ref="AA73:AA74" si="608">+Z73</f>
        <v>0</v>
      </c>
      <c r="AB73" s="50">
        <f t="shared" ref="AB73:AB74" si="609">+AA73</f>
        <v>0</v>
      </c>
      <c r="AC73" s="50">
        <f t="shared" ref="AC73:AC74" si="610">+AB73</f>
        <v>0</v>
      </c>
      <c r="AD73" s="50">
        <f t="shared" ref="AD73:AD74" si="611">+AC73</f>
        <v>0</v>
      </c>
      <c r="AE73" s="50">
        <f t="shared" ref="AE73:AE74" si="612">+AD73</f>
        <v>0</v>
      </c>
      <c r="AF73" s="50">
        <f t="shared" ref="AF73:AF74" si="613">+AE73</f>
        <v>0</v>
      </c>
      <c r="AG73" s="50">
        <f t="shared" ref="AG73:AG74" si="614">+AF73</f>
        <v>0</v>
      </c>
      <c r="AH73" s="50">
        <f t="shared" ref="AH73:AH74" si="615">+AG73</f>
        <v>0</v>
      </c>
      <c r="AI73" s="50">
        <f t="shared" ref="AI73:AI74" si="616">+AH73</f>
        <v>0</v>
      </c>
      <c r="AJ73" s="50">
        <f t="shared" ref="AJ73:AJ74" si="617">+AI73</f>
        <v>0</v>
      </c>
      <c r="AK73" s="50">
        <f t="shared" ref="AK73:AK74" si="618">+AJ73</f>
        <v>0</v>
      </c>
      <c r="AL73" s="50">
        <f t="shared" ref="AL73:AL74" si="619">+AK73</f>
        <v>0</v>
      </c>
      <c r="AM73" s="50">
        <f t="shared" ref="AM73:AM74" si="620">+AL73</f>
        <v>0</v>
      </c>
      <c r="AN73" s="50">
        <f t="shared" ref="AN73:AN74" si="621">+AM73</f>
        <v>0</v>
      </c>
      <c r="AO73" s="50">
        <f t="shared" ref="AO73:AO74" si="622">+AN73</f>
        <v>0</v>
      </c>
      <c r="AP73" s="50">
        <f t="shared" ref="AP73:AP74" si="623">+AO73</f>
        <v>0</v>
      </c>
      <c r="AQ73" s="50">
        <f t="shared" ref="AQ73:AQ74" si="624">+AP73</f>
        <v>0</v>
      </c>
      <c r="AR73" s="50">
        <f t="shared" ref="AR73:AR74" si="625">+AQ73</f>
        <v>0</v>
      </c>
      <c r="AS73" s="50">
        <f t="shared" ref="AS73:AS74" si="626">+AR73</f>
        <v>0</v>
      </c>
      <c r="AT73" s="50">
        <f t="shared" ref="AT73:AT74" si="627">+AS73</f>
        <v>0</v>
      </c>
      <c r="AU73" s="50">
        <f t="shared" ref="AU73:AU74" si="628">+AT73</f>
        <v>0</v>
      </c>
      <c r="AV73" s="50">
        <f t="shared" ref="AV73:AV74" si="629">+AU73</f>
        <v>0</v>
      </c>
      <c r="AW73" s="50">
        <f t="shared" ref="AW73:AW74" si="630">+AV73</f>
        <v>0</v>
      </c>
      <c r="AX73" s="50">
        <f t="shared" ref="AX73:AX74" si="631">+AW73</f>
        <v>0</v>
      </c>
      <c r="AY73" s="50">
        <f t="shared" ref="AY73:AY74" si="632">+AX73</f>
        <v>0</v>
      </c>
    </row>
    <row r="74" spans="1:51" x14ac:dyDescent="0.25">
      <c r="A74" s="11" t="s">
        <v>114</v>
      </c>
      <c r="B74" s="11"/>
      <c r="C74" s="50">
        <v>0</v>
      </c>
      <c r="D74" s="50">
        <f t="shared" si="585"/>
        <v>0</v>
      </c>
      <c r="E74" s="50">
        <f t="shared" si="586"/>
        <v>0</v>
      </c>
      <c r="F74" s="50">
        <f t="shared" si="587"/>
        <v>0</v>
      </c>
      <c r="G74" s="50">
        <f t="shared" si="588"/>
        <v>0</v>
      </c>
      <c r="H74" s="50">
        <f t="shared" si="589"/>
        <v>0</v>
      </c>
      <c r="I74" s="50">
        <f t="shared" si="590"/>
        <v>0</v>
      </c>
      <c r="J74" s="50">
        <f t="shared" si="591"/>
        <v>0</v>
      </c>
      <c r="K74" s="50">
        <f t="shared" si="592"/>
        <v>0</v>
      </c>
      <c r="L74" s="50">
        <f t="shared" si="593"/>
        <v>0</v>
      </c>
      <c r="M74" s="50">
        <f t="shared" si="594"/>
        <v>0</v>
      </c>
      <c r="N74" s="50">
        <f t="shared" si="595"/>
        <v>0</v>
      </c>
      <c r="O74" s="50">
        <f t="shared" si="596"/>
        <v>0</v>
      </c>
      <c r="P74" s="50">
        <f t="shared" si="597"/>
        <v>0</v>
      </c>
      <c r="Q74" s="50">
        <f t="shared" si="598"/>
        <v>0</v>
      </c>
      <c r="R74" s="50">
        <f t="shared" si="599"/>
        <v>0</v>
      </c>
      <c r="S74" s="50">
        <f t="shared" si="600"/>
        <v>0</v>
      </c>
      <c r="T74" s="50">
        <f t="shared" si="601"/>
        <v>0</v>
      </c>
      <c r="U74" s="50">
        <f t="shared" si="602"/>
        <v>0</v>
      </c>
      <c r="V74" s="50">
        <f t="shared" si="603"/>
        <v>0</v>
      </c>
      <c r="W74" s="50">
        <f t="shared" si="604"/>
        <v>0</v>
      </c>
      <c r="X74" s="50">
        <f t="shared" si="605"/>
        <v>0</v>
      </c>
      <c r="Y74" s="50">
        <f t="shared" si="606"/>
        <v>0</v>
      </c>
      <c r="Z74" s="50">
        <f t="shared" si="607"/>
        <v>0</v>
      </c>
      <c r="AA74" s="50">
        <f t="shared" si="608"/>
        <v>0</v>
      </c>
      <c r="AB74" s="50">
        <f t="shared" si="609"/>
        <v>0</v>
      </c>
      <c r="AC74" s="50">
        <f t="shared" si="610"/>
        <v>0</v>
      </c>
      <c r="AD74" s="50">
        <f t="shared" si="611"/>
        <v>0</v>
      </c>
      <c r="AE74" s="50">
        <f t="shared" si="612"/>
        <v>0</v>
      </c>
      <c r="AF74" s="50">
        <f t="shared" si="613"/>
        <v>0</v>
      </c>
      <c r="AG74" s="50">
        <f t="shared" si="614"/>
        <v>0</v>
      </c>
      <c r="AH74" s="50">
        <f t="shared" si="615"/>
        <v>0</v>
      </c>
      <c r="AI74" s="50">
        <f t="shared" si="616"/>
        <v>0</v>
      </c>
      <c r="AJ74" s="50">
        <f t="shared" si="617"/>
        <v>0</v>
      </c>
      <c r="AK74" s="50">
        <f t="shared" si="618"/>
        <v>0</v>
      </c>
      <c r="AL74" s="50">
        <f t="shared" si="619"/>
        <v>0</v>
      </c>
      <c r="AM74" s="50">
        <f t="shared" si="620"/>
        <v>0</v>
      </c>
      <c r="AN74" s="50">
        <f t="shared" si="621"/>
        <v>0</v>
      </c>
      <c r="AO74" s="50">
        <f t="shared" si="622"/>
        <v>0</v>
      </c>
      <c r="AP74" s="50">
        <f t="shared" si="623"/>
        <v>0</v>
      </c>
      <c r="AQ74" s="50">
        <f t="shared" si="624"/>
        <v>0</v>
      </c>
      <c r="AR74" s="50">
        <f t="shared" si="625"/>
        <v>0</v>
      </c>
      <c r="AS74" s="50">
        <f t="shared" si="626"/>
        <v>0</v>
      </c>
      <c r="AT74" s="50">
        <f t="shared" si="627"/>
        <v>0</v>
      </c>
      <c r="AU74" s="50">
        <f t="shared" si="628"/>
        <v>0</v>
      </c>
      <c r="AV74" s="50">
        <f t="shared" si="629"/>
        <v>0</v>
      </c>
      <c r="AW74" s="50">
        <f t="shared" si="630"/>
        <v>0</v>
      </c>
      <c r="AX74" s="50">
        <f t="shared" si="631"/>
        <v>0</v>
      </c>
      <c r="AY74" s="50">
        <f t="shared" si="632"/>
        <v>0</v>
      </c>
    </row>
    <row r="75" spans="1:51" x14ac:dyDescent="0.25">
      <c r="A75" s="9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x14ac:dyDescent="0.25">
      <c r="A76" s="9" t="s">
        <v>115</v>
      </c>
      <c r="B76" s="9"/>
      <c r="C76" s="12">
        <f>+C77+C78+C79</f>
        <v>0</v>
      </c>
      <c r="D76" s="12">
        <f>+D77+D78+D79</f>
        <v>0</v>
      </c>
      <c r="E76" s="12">
        <f t="shared" ref="E76:H76" si="633">+E77+E78+E79</f>
        <v>0</v>
      </c>
      <c r="F76" s="12">
        <f t="shared" si="633"/>
        <v>0</v>
      </c>
      <c r="G76" s="12">
        <f t="shared" si="633"/>
        <v>0</v>
      </c>
      <c r="H76" s="12">
        <f t="shared" si="633"/>
        <v>0</v>
      </c>
      <c r="I76" s="12">
        <f t="shared" ref="I76" si="634">+I77+I78+I79</f>
        <v>0</v>
      </c>
      <c r="J76" s="12">
        <f t="shared" ref="J76" si="635">+J77+J78+J79</f>
        <v>0</v>
      </c>
      <c r="K76" s="12">
        <f t="shared" ref="K76:L76" si="636">+K77+K78+K79</f>
        <v>0</v>
      </c>
      <c r="L76" s="12">
        <f t="shared" si="636"/>
        <v>0</v>
      </c>
      <c r="M76" s="12">
        <f t="shared" ref="M76" si="637">+M77+M78+M79</f>
        <v>0</v>
      </c>
      <c r="N76" s="12">
        <f t="shared" ref="N76" si="638">+N77+N78+N79</f>
        <v>0</v>
      </c>
      <c r="O76" s="12">
        <f t="shared" ref="O76:P76" si="639">+O77+O78+O79</f>
        <v>0</v>
      </c>
      <c r="P76" s="12">
        <f t="shared" si="639"/>
        <v>0</v>
      </c>
      <c r="Q76" s="12">
        <f t="shared" ref="Q76" si="640">+Q77+Q78+Q79</f>
        <v>0</v>
      </c>
      <c r="R76" s="12">
        <f t="shared" ref="R76" si="641">+R77+R78+R79</f>
        <v>0</v>
      </c>
      <c r="S76" s="12">
        <f t="shared" ref="S76:T76" si="642">+S77+S78+S79</f>
        <v>0</v>
      </c>
      <c r="T76" s="12">
        <f t="shared" si="642"/>
        <v>0</v>
      </c>
      <c r="U76" s="12">
        <f t="shared" ref="U76" si="643">+U77+U78+U79</f>
        <v>0</v>
      </c>
      <c r="V76" s="12">
        <f t="shared" ref="V76" si="644">+V77+V78+V79</f>
        <v>0</v>
      </c>
      <c r="W76" s="12">
        <f t="shared" ref="W76:X76" si="645">+W77+W78+W79</f>
        <v>0</v>
      </c>
      <c r="X76" s="12">
        <f t="shared" si="645"/>
        <v>0</v>
      </c>
      <c r="Y76" s="12">
        <f t="shared" ref="Y76" si="646">+Y77+Y78+Y79</f>
        <v>0</v>
      </c>
      <c r="Z76" s="12">
        <f t="shared" ref="Z76" si="647">+Z77+Z78+Z79</f>
        <v>0</v>
      </c>
      <c r="AA76" s="12">
        <f t="shared" ref="AA76:AB76" si="648">+AA77+AA78+AA79</f>
        <v>0</v>
      </c>
      <c r="AB76" s="12">
        <f t="shared" si="648"/>
        <v>0</v>
      </c>
      <c r="AC76" s="12">
        <f t="shared" ref="AC76" si="649">+AC77+AC78+AC79</f>
        <v>0</v>
      </c>
      <c r="AD76" s="12">
        <f t="shared" ref="AD76" si="650">+AD77+AD78+AD79</f>
        <v>0</v>
      </c>
      <c r="AE76" s="12">
        <f t="shared" ref="AE76:AF76" si="651">+AE77+AE78+AE79</f>
        <v>0</v>
      </c>
      <c r="AF76" s="12">
        <f t="shared" si="651"/>
        <v>0</v>
      </c>
      <c r="AG76" s="12">
        <f t="shared" ref="AG76" si="652">+AG77+AG78+AG79</f>
        <v>0</v>
      </c>
      <c r="AH76" s="12">
        <f t="shared" ref="AH76" si="653">+AH77+AH78+AH79</f>
        <v>0</v>
      </c>
      <c r="AI76" s="12">
        <f t="shared" ref="AI76:AJ76" si="654">+AI77+AI78+AI79</f>
        <v>0</v>
      </c>
      <c r="AJ76" s="12">
        <f t="shared" si="654"/>
        <v>0</v>
      </c>
      <c r="AK76" s="12">
        <f t="shared" ref="AK76" si="655">+AK77+AK78+AK79</f>
        <v>0</v>
      </c>
      <c r="AL76" s="12">
        <f t="shared" ref="AL76" si="656">+AL77+AL78+AL79</f>
        <v>0</v>
      </c>
      <c r="AM76" s="12">
        <f t="shared" ref="AM76:AN76" si="657">+AM77+AM78+AM79</f>
        <v>0</v>
      </c>
      <c r="AN76" s="12">
        <f t="shared" si="657"/>
        <v>0</v>
      </c>
      <c r="AO76" s="12">
        <f t="shared" ref="AO76" si="658">+AO77+AO78+AO79</f>
        <v>0</v>
      </c>
      <c r="AP76" s="12">
        <f t="shared" ref="AP76" si="659">+AP77+AP78+AP79</f>
        <v>0</v>
      </c>
      <c r="AQ76" s="12">
        <f t="shared" ref="AQ76:AR76" si="660">+AQ77+AQ78+AQ79</f>
        <v>0</v>
      </c>
      <c r="AR76" s="12">
        <f t="shared" si="660"/>
        <v>0</v>
      </c>
      <c r="AS76" s="12">
        <f t="shared" ref="AS76" si="661">+AS77+AS78+AS79</f>
        <v>0</v>
      </c>
      <c r="AT76" s="12">
        <f t="shared" ref="AT76" si="662">+AT77+AT78+AT79</f>
        <v>0</v>
      </c>
      <c r="AU76" s="12">
        <f t="shared" ref="AU76:AV76" si="663">+AU77+AU78+AU79</f>
        <v>0</v>
      </c>
      <c r="AV76" s="12">
        <f t="shared" si="663"/>
        <v>0</v>
      </c>
      <c r="AW76" s="12">
        <f t="shared" ref="AW76" si="664">+AW77+AW78+AW79</f>
        <v>0</v>
      </c>
      <c r="AX76" s="12">
        <f t="shared" ref="AX76" si="665">+AX77+AX78+AX79</f>
        <v>0</v>
      </c>
      <c r="AY76" s="12">
        <f t="shared" ref="AY76" si="666">+AY77+AY78+AY79</f>
        <v>0</v>
      </c>
    </row>
    <row r="77" spans="1:51" x14ac:dyDescent="0.25">
      <c r="A77" s="9" t="s">
        <v>116</v>
      </c>
      <c r="B77" s="9"/>
      <c r="C77" s="50">
        <v>0</v>
      </c>
      <c r="D77" s="50">
        <f t="shared" ref="D77:D79" si="667">+C77</f>
        <v>0</v>
      </c>
      <c r="E77" s="50">
        <f t="shared" ref="E77:E79" si="668">+D77</f>
        <v>0</v>
      </c>
      <c r="F77" s="50">
        <f t="shared" ref="F77:F79" si="669">+E77</f>
        <v>0</v>
      </c>
      <c r="G77" s="50">
        <f t="shared" ref="G77:G79" si="670">+F77</f>
        <v>0</v>
      </c>
      <c r="H77" s="50">
        <f t="shared" ref="H77:H79" si="671">+G77</f>
        <v>0</v>
      </c>
      <c r="I77" s="50">
        <f t="shared" ref="I77:I79" si="672">+H77</f>
        <v>0</v>
      </c>
      <c r="J77" s="50">
        <f t="shared" ref="J77:J79" si="673">+I77</f>
        <v>0</v>
      </c>
      <c r="K77" s="50">
        <f t="shared" ref="K77:K79" si="674">+J77</f>
        <v>0</v>
      </c>
      <c r="L77" s="50">
        <f t="shared" ref="L77:L79" si="675">+K77</f>
        <v>0</v>
      </c>
      <c r="M77" s="50">
        <f t="shared" ref="M77:M79" si="676">+L77</f>
        <v>0</v>
      </c>
      <c r="N77" s="50">
        <f t="shared" ref="N77:N79" si="677">+M77</f>
        <v>0</v>
      </c>
      <c r="O77" s="50">
        <f t="shared" ref="O77:O79" si="678">+N77</f>
        <v>0</v>
      </c>
      <c r="P77" s="50">
        <f t="shared" ref="P77:P79" si="679">+O77</f>
        <v>0</v>
      </c>
      <c r="Q77" s="50">
        <f t="shared" ref="Q77:Q79" si="680">+P77</f>
        <v>0</v>
      </c>
      <c r="R77" s="50">
        <f t="shared" ref="R77:R79" si="681">+Q77</f>
        <v>0</v>
      </c>
      <c r="S77" s="50">
        <f t="shared" ref="S77:S79" si="682">+R77</f>
        <v>0</v>
      </c>
      <c r="T77" s="50">
        <f t="shared" ref="T77:T79" si="683">+S77</f>
        <v>0</v>
      </c>
      <c r="U77" s="50">
        <f t="shared" ref="U77:U79" si="684">+T77</f>
        <v>0</v>
      </c>
      <c r="V77" s="50">
        <f t="shared" ref="V77:V79" si="685">+U77</f>
        <v>0</v>
      </c>
      <c r="W77" s="50">
        <f t="shared" ref="W77:W79" si="686">+V77</f>
        <v>0</v>
      </c>
      <c r="X77" s="50">
        <f t="shared" ref="X77:X79" si="687">+W77</f>
        <v>0</v>
      </c>
      <c r="Y77" s="50">
        <f t="shared" ref="Y77:Y79" si="688">+X77</f>
        <v>0</v>
      </c>
      <c r="Z77" s="50">
        <f t="shared" ref="Z77:Z79" si="689">+Y77</f>
        <v>0</v>
      </c>
      <c r="AA77" s="50">
        <f t="shared" ref="AA77:AA79" si="690">+Z77</f>
        <v>0</v>
      </c>
      <c r="AB77" s="50">
        <f t="shared" ref="AB77:AB79" si="691">+AA77</f>
        <v>0</v>
      </c>
      <c r="AC77" s="50">
        <f t="shared" ref="AC77:AC79" si="692">+AB77</f>
        <v>0</v>
      </c>
      <c r="AD77" s="50">
        <f t="shared" ref="AD77:AD79" si="693">+AC77</f>
        <v>0</v>
      </c>
      <c r="AE77" s="50">
        <f t="shared" ref="AE77:AE79" si="694">+AD77</f>
        <v>0</v>
      </c>
      <c r="AF77" s="50">
        <f t="shared" ref="AF77:AF79" si="695">+AE77</f>
        <v>0</v>
      </c>
      <c r="AG77" s="50">
        <f t="shared" ref="AG77:AG79" si="696">+AF77</f>
        <v>0</v>
      </c>
      <c r="AH77" s="50">
        <f t="shared" ref="AH77:AH79" si="697">+AG77</f>
        <v>0</v>
      </c>
      <c r="AI77" s="50">
        <f t="shared" ref="AI77:AI79" si="698">+AH77</f>
        <v>0</v>
      </c>
      <c r="AJ77" s="50">
        <f t="shared" ref="AJ77:AJ79" si="699">+AI77</f>
        <v>0</v>
      </c>
      <c r="AK77" s="50">
        <f t="shared" ref="AK77:AK79" si="700">+AJ77</f>
        <v>0</v>
      </c>
      <c r="AL77" s="50">
        <f t="shared" ref="AL77:AL79" si="701">+AK77</f>
        <v>0</v>
      </c>
      <c r="AM77" s="50">
        <f t="shared" ref="AM77:AM79" si="702">+AL77</f>
        <v>0</v>
      </c>
      <c r="AN77" s="50">
        <f t="shared" ref="AN77:AN79" si="703">+AM77</f>
        <v>0</v>
      </c>
      <c r="AO77" s="50">
        <f t="shared" ref="AO77:AO79" si="704">+AN77</f>
        <v>0</v>
      </c>
      <c r="AP77" s="50">
        <f t="shared" ref="AP77:AP79" si="705">+AO77</f>
        <v>0</v>
      </c>
      <c r="AQ77" s="50">
        <f t="shared" ref="AQ77:AQ79" si="706">+AP77</f>
        <v>0</v>
      </c>
      <c r="AR77" s="50">
        <f t="shared" ref="AR77:AR79" si="707">+AQ77</f>
        <v>0</v>
      </c>
      <c r="AS77" s="50">
        <f t="shared" ref="AS77:AS79" si="708">+AR77</f>
        <v>0</v>
      </c>
      <c r="AT77" s="50">
        <f t="shared" ref="AT77:AT79" si="709">+AS77</f>
        <v>0</v>
      </c>
      <c r="AU77" s="50">
        <f t="shared" ref="AU77:AU79" si="710">+AT77</f>
        <v>0</v>
      </c>
      <c r="AV77" s="50">
        <f t="shared" ref="AV77:AV79" si="711">+AU77</f>
        <v>0</v>
      </c>
      <c r="AW77" s="50">
        <f t="shared" ref="AW77:AW79" si="712">+AV77</f>
        <v>0</v>
      </c>
      <c r="AX77" s="50">
        <f t="shared" ref="AX77:AX79" si="713">+AW77</f>
        <v>0</v>
      </c>
      <c r="AY77" s="50">
        <f t="shared" ref="AY77:AY79" si="714">+AX77</f>
        <v>0</v>
      </c>
    </row>
    <row r="78" spans="1:51" x14ac:dyDescent="0.25">
      <c r="A78" s="9" t="s">
        <v>117</v>
      </c>
      <c r="B78" s="9"/>
      <c r="C78" s="50">
        <v>0</v>
      </c>
      <c r="D78" s="50">
        <f t="shared" si="667"/>
        <v>0</v>
      </c>
      <c r="E78" s="50">
        <f t="shared" si="668"/>
        <v>0</v>
      </c>
      <c r="F78" s="50">
        <f t="shared" si="669"/>
        <v>0</v>
      </c>
      <c r="G78" s="50">
        <f t="shared" si="670"/>
        <v>0</v>
      </c>
      <c r="H78" s="50">
        <f t="shared" si="671"/>
        <v>0</v>
      </c>
      <c r="I78" s="50">
        <f t="shared" si="672"/>
        <v>0</v>
      </c>
      <c r="J78" s="50">
        <f t="shared" si="673"/>
        <v>0</v>
      </c>
      <c r="K78" s="50">
        <f t="shared" si="674"/>
        <v>0</v>
      </c>
      <c r="L78" s="50">
        <f t="shared" si="675"/>
        <v>0</v>
      </c>
      <c r="M78" s="50">
        <f t="shared" si="676"/>
        <v>0</v>
      </c>
      <c r="N78" s="50">
        <f t="shared" si="677"/>
        <v>0</v>
      </c>
      <c r="O78" s="50">
        <f t="shared" si="678"/>
        <v>0</v>
      </c>
      <c r="P78" s="50">
        <f t="shared" si="679"/>
        <v>0</v>
      </c>
      <c r="Q78" s="50">
        <f t="shared" si="680"/>
        <v>0</v>
      </c>
      <c r="R78" s="50">
        <f t="shared" si="681"/>
        <v>0</v>
      </c>
      <c r="S78" s="50">
        <f t="shared" si="682"/>
        <v>0</v>
      </c>
      <c r="T78" s="50">
        <f t="shared" si="683"/>
        <v>0</v>
      </c>
      <c r="U78" s="50">
        <f t="shared" si="684"/>
        <v>0</v>
      </c>
      <c r="V78" s="50">
        <f t="shared" si="685"/>
        <v>0</v>
      </c>
      <c r="W78" s="50">
        <f t="shared" si="686"/>
        <v>0</v>
      </c>
      <c r="X78" s="50">
        <f t="shared" si="687"/>
        <v>0</v>
      </c>
      <c r="Y78" s="50">
        <f t="shared" si="688"/>
        <v>0</v>
      </c>
      <c r="Z78" s="50">
        <f t="shared" si="689"/>
        <v>0</v>
      </c>
      <c r="AA78" s="50">
        <f t="shared" si="690"/>
        <v>0</v>
      </c>
      <c r="AB78" s="50">
        <f t="shared" si="691"/>
        <v>0</v>
      </c>
      <c r="AC78" s="50">
        <f t="shared" si="692"/>
        <v>0</v>
      </c>
      <c r="AD78" s="50">
        <f t="shared" si="693"/>
        <v>0</v>
      </c>
      <c r="AE78" s="50">
        <f t="shared" si="694"/>
        <v>0</v>
      </c>
      <c r="AF78" s="50">
        <f t="shared" si="695"/>
        <v>0</v>
      </c>
      <c r="AG78" s="50">
        <f t="shared" si="696"/>
        <v>0</v>
      </c>
      <c r="AH78" s="50">
        <f t="shared" si="697"/>
        <v>0</v>
      </c>
      <c r="AI78" s="50">
        <f t="shared" si="698"/>
        <v>0</v>
      </c>
      <c r="AJ78" s="50">
        <f t="shared" si="699"/>
        <v>0</v>
      </c>
      <c r="AK78" s="50">
        <f t="shared" si="700"/>
        <v>0</v>
      </c>
      <c r="AL78" s="50">
        <f t="shared" si="701"/>
        <v>0</v>
      </c>
      <c r="AM78" s="50">
        <f t="shared" si="702"/>
        <v>0</v>
      </c>
      <c r="AN78" s="50">
        <f t="shared" si="703"/>
        <v>0</v>
      </c>
      <c r="AO78" s="50">
        <f t="shared" si="704"/>
        <v>0</v>
      </c>
      <c r="AP78" s="50">
        <f t="shared" si="705"/>
        <v>0</v>
      </c>
      <c r="AQ78" s="50">
        <f t="shared" si="706"/>
        <v>0</v>
      </c>
      <c r="AR78" s="50">
        <f t="shared" si="707"/>
        <v>0</v>
      </c>
      <c r="AS78" s="50">
        <f t="shared" si="708"/>
        <v>0</v>
      </c>
      <c r="AT78" s="50">
        <f t="shared" si="709"/>
        <v>0</v>
      </c>
      <c r="AU78" s="50">
        <f t="shared" si="710"/>
        <v>0</v>
      </c>
      <c r="AV78" s="50">
        <f t="shared" si="711"/>
        <v>0</v>
      </c>
      <c r="AW78" s="50">
        <f t="shared" si="712"/>
        <v>0</v>
      </c>
      <c r="AX78" s="50">
        <f t="shared" si="713"/>
        <v>0</v>
      </c>
      <c r="AY78" s="50">
        <f t="shared" si="714"/>
        <v>0</v>
      </c>
    </row>
    <row r="79" spans="1:51" x14ac:dyDescent="0.25">
      <c r="A79" s="9" t="s">
        <v>118</v>
      </c>
      <c r="B79" s="9"/>
      <c r="C79" s="50">
        <v>0</v>
      </c>
      <c r="D79" s="50">
        <f t="shared" si="667"/>
        <v>0</v>
      </c>
      <c r="E79" s="50">
        <f t="shared" si="668"/>
        <v>0</v>
      </c>
      <c r="F79" s="50">
        <f t="shared" si="669"/>
        <v>0</v>
      </c>
      <c r="G79" s="50">
        <f t="shared" si="670"/>
        <v>0</v>
      </c>
      <c r="H79" s="50">
        <f t="shared" si="671"/>
        <v>0</v>
      </c>
      <c r="I79" s="50">
        <f t="shared" si="672"/>
        <v>0</v>
      </c>
      <c r="J79" s="50">
        <f t="shared" si="673"/>
        <v>0</v>
      </c>
      <c r="K79" s="50">
        <f t="shared" si="674"/>
        <v>0</v>
      </c>
      <c r="L79" s="50">
        <f t="shared" si="675"/>
        <v>0</v>
      </c>
      <c r="M79" s="50">
        <f t="shared" si="676"/>
        <v>0</v>
      </c>
      <c r="N79" s="50">
        <f t="shared" si="677"/>
        <v>0</v>
      </c>
      <c r="O79" s="50">
        <f t="shared" si="678"/>
        <v>0</v>
      </c>
      <c r="P79" s="50">
        <f t="shared" si="679"/>
        <v>0</v>
      </c>
      <c r="Q79" s="50">
        <f t="shared" si="680"/>
        <v>0</v>
      </c>
      <c r="R79" s="50">
        <f t="shared" si="681"/>
        <v>0</v>
      </c>
      <c r="S79" s="50">
        <f t="shared" si="682"/>
        <v>0</v>
      </c>
      <c r="T79" s="50">
        <f t="shared" si="683"/>
        <v>0</v>
      </c>
      <c r="U79" s="50">
        <f t="shared" si="684"/>
        <v>0</v>
      </c>
      <c r="V79" s="50">
        <f t="shared" si="685"/>
        <v>0</v>
      </c>
      <c r="W79" s="50">
        <f t="shared" si="686"/>
        <v>0</v>
      </c>
      <c r="X79" s="50">
        <f t="shared" si="687"/>
        <v>0</v>
      </c>
      <c r="Y79" s="50">
        <f t="shared" si="688"/>
        <v>0</v>
      </c>
      <c r="Z79" s="50">
        <f t="shared" si="689"/>
        <v>0</v>
      </c>
      <c r="AA79" s="50">
        <f t="shared" si="690"/>
        <v>0</v>
      </c>
      <c r="AB79" s="50">
        <f t="shared" si="691"/>
        <v>0</v>
      </c>
      <c r="AC79" s="50">
        <f t="shared" si="692"/>
        <v>0</v>
      </c>
      <c r="AD79" s="50">
        <f t="shared" si="693"/>
        <v>0</v>
      </c>
      <c r="AE79" s="50">
        <f t="shared" si="694"/>
        <v>0</v>
      </c>
      <c r="AF79" s="50">
        <f t="shared" si="695"/>
        <v>0</v>
      </c>
      <c r="AG79" s="50">
        <f t="shared" si="696"/>
        <v>0</v>
      </c>
      <c r="AH79" s="50">
        <f t="shared" si="697"/>
        <v>0</v>
      </c>
      <c r="AI79" s="50">
        <f t="shared" si="698"/>
        <v>0</v>
      </c>
      <c r="AJ79" s="50">
        <f t="shared" si="699"/>
        <v>0</v>
      </c>
      <c r="AK79" s="50">
        <f t="shared" si="700"/>
        <v>0</v>
      </c>
      <c r="AL79" s="50">
        <f t="shared" si="701"/>
        <v>0</v>
      </c>
      <c r="AM79" s="50">
        <f t="shared" si="702"/>
        <v>0</v>
      </c>
      <c r="AN79" s="50">
        <f t="shared" si="703"/>
        <v>0</v>
      </c>
      <c r="AO79" s="50">
        <f t="shared" si="704"/>
        <v>0</v>
      </c>
      <c r="AP79" s="50">
        <f t="shared" si="705"/>
        <v>0</v>
      </c>
      <c r="AQ79" s="50">
        <f t="shared" si="706"/>
        <v>0</v>
      </c>
      <c r="AR79" s="50">
        <f t="shared" si="707"/>
        <v>0</v>
      </c>
      <c r="AS79" s="50">
        <f t="shared" si="708"/>
        <v>0</v>
      </c>
      <c r="AT79" s="50">
        <f t="shared" si="709"/>
        <v>0</v>
      </c>
      <c r="AU79" s="50">
        <f t="shared" si="710"/>
        <v>0</v>
      </c>
      <c r="AV79" s="50">
        <f t="shared" si="711"/>
        <v>0</v>
      </c>
      <c r="AW79" s="50">
        <f t="shared" si="712"/>
        <v>0</v>
      </c>
      <c r="AX79" s="50">
        <f t="shared" si="713"/>
        <v>0</v>
      </c>
      <c r="AY79" s="50">
        <f t="shared" si="714"/>
        <v>0</v>
      </c>
    </row>
    <row r="80" spans="1:51" x14ac:dyDescent="0.25">
      <c r="A80" s="13"/>
      <c r="B80" s="1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5">
      <c r="A81" s="9" t="s">
        <v>119</v>
      </c>
      <c r="B81" s="9"/>
      <c r="C81" s="12">
        <f>+C82+C83+C84+C88+C89</f>
        <v>0</v>
      </c>
      <c r="D81" s="12">
        <f t="shared" ref="D81" si="715">+D82+D83+D84+D88+D89</f>
        <v>236000</v>
      </c>
      <c r="E81" s="12">
        <f t="shared" ref="E81:H81" si="716">+E82+E83+E84+E88+E89</f>
        <v>328000</v>
      </c>
      <c r="F81" s="12">
        <f t="shared" si="716"/>
        <v>400000</v>
      </c>
      <c r="G81" s="12">
        <f t="shared" si="716"/>
        <v>528000</v>
      </c>
      <c r="H81" s="12">
        <f t="shared" si="716"/>
        <v>576000</v>
      </c>
      <c r="I81" s="12">
        <f t="shared" ref="I81:AY81" si="717">+I82+I83+I84+I88+I89</f>
        <v>656000</v>
      </c>
      <c r="J81" s="12">
        <f t="shared" si="717"/>
        <v>736000</v>
      </c>
      <c r="K81" s="12">
        <f t="shared" si="717"/>
        <v>816000</v>
      </c>
      <c r="L81" s="12">
        <f t="shared" si="717"/>
        <v>896000</v>
      </c>
      <c r="M81" s="12">
        <f t="shared" si="717"/>
        <v>976000</v>
      </c>
      <c r="N81" s="12">
        <f t="shared" si="717"/>
        <v>1056000</v>
      </c>
      <c r="O81" s="12">
        <f t="shared" si="717"/>
        <v>1136000</v>
      </c>
      <c r="P81" s="12">
        <f t="shared" si="717"/>
        <v>1216000</v>
      </c>
      <c r="Q81" s="12">
        <f t="shared" si="717"/>
        <v>1296000</v>
      </c>
      <c r="R81" s="12">
        <f t="shared" si="717"/>
        <v>1376000</v>
      </c>
      <c r="S81" s="12">
        <f t="shared" si="717"/>
        <v>1456000</v>
      </c>
      <c r="T81" s="12">
        <f t="shared" si="717"/>
        <v>1536000</v>
      </c>
      <c r="U81" s="12">
        <f t="shared" si="717"/>
        <v>1616000</v>
      </c>
      <c r="V81" s="12">
        <f t="shared" si="717"/>
        <v>1696000</v>
      </c>
      <c r="W81" s="12">
        <f t="shared" si="717"/>
        <v>1776000</v>
      </c>
      <c r="X81" s="12">
        <f t="shared" si="717"/>
        <v>1856000</v>
      </c>
      <c r="Y81" s="12">
        <f t="shared" si="717"/>
        <v>1936000</v>
      </c>
      <c r="Z81" s="12">
        <f t="shared" si="717"/>
        <v>2016000</v>
      </c>
      <c r="AA81" s="12">
        <f t="shared" si="717"/>
        <v>2096000</v>
      </c>
      <c r="AB81" s="12">
        <f t="shared" si="717"/>
        <v>2176000</v>
      </c>
      <c r="AC81" s="12">
        <f t="shared" si="717"/>
        <v>2256000</v>
      </c>
      <c r="AD81" s="12">
        <f t="shared" si="717"/>
        <v>2336000</v>
      </c>
      <c r="AE81" s="12">
        <f t="shared" si="717"/>
        <v>2416000</v>
      </c>
      <c r="AF81" s="12">
        <f t="shared" si="717"/>
        <v>2496000</v>
      </c>
      <c r="AG81" s="12">
        <f t="shared" si="717"/>
        <v>2576000</v>
      </c>
      <c r="AH81" s="12">
        <f t="shared" si="717"/>
        <v>2656000</v>
      </c>
      <c r="AI81" s="12">
        <f t="shared" si="717"/>
        <v>2736000</v>
      </c>
      <c r="AJ81" s="12">
        <f t="shared" si="717"/>
        <v>2816000</v>
      </c>
      <c r="AK81" s="12">
        <f t="shared" si="717"/>
        <v>2896000</v>
      </c>
      <c r="AL81" s="12">
        <f t="shared" si="717"/>
        <v>2976000</v>
      </c>
      <c r="AM81" s="12">
        <f t="shared" si="717"/>
        <v>3056000</v>
      </c>
      <c r="AN81" s="12">
        <f t="shared" si="717"/>
        <v>3136000</v>
      </c>
      <c r="AO81" s="12">
        <f t="shared" si="717"/>
        <v>3216000</v>
      </c>
      <c r="AP81" s="12">
        <f t="shared" si="717"/>
        <v>3296000</v>
      </c>
      <c r="AQ81" s="12">
        <f t="shared" si="717"/>
        <v>3376000</v>
      </c>
      <c r="AR81" s="12">
        <f t="shared" si="717"/>
        <v>3456000</v>
      </c>
      <c r="AS81" s="12">
        <f t="shared" si="717"/>
        <v>3536000</v>
      </c>
      <c r="AT81" s="12">
        <f t="shared" si="717"/>
        <v>3616000</v>
      </c>
      <c r="AU81" s="12">
        <f t="shared" si="717"/>
        <v>3696000</v>
      </c>
      <c r="AV81" s="12">
        <f t="shared" si="717"/>
        <v>3776000</v>
      </c>
      <c r="AW81" s="12">
        <f t="shared" si="717"/>
        <v>3856000</v>
      </c>
      <c r="AX81" s="12">
        <f t="shared" si="717"/>
        <v>3936000</v>
      </c>
      <c r="AY81" s="12">
        <f t="shared" si="717"/>
        <v>4016000</v>
      </c>
    </row>
    <row r="82" spans="1:51" x14ac:dyDescent="0.25">
      <c r="A82" s="9" t="s">
        <v>120</v>
      </c>
      <c r="B82" s="9"/>
      <c r="C82" s="50">
        <v>0</v>
      </c>
      <c r="D82" s="50">
        <f t="shared" ref="D82:D83" si="718">+C82</f>
        <v>0</v>
      </c>
      <c r="E82" s="50">
        <f t="shared" ref="E82:E83" si="719">+D82</f>
        <v>0</v>
      </c>
      <c r="F82" s="50">
        <f t="shared" ref="F82:F83" si="720">+E82</f>
        <v>0</v>
      </c>
      <c r="G82" s="50">
        <f t="shared" ref="G82:G83" si="721">+F82</f>
        <v>0</v>
      </c>
      <c r="H82" s="50">
        <f t="shared" ref="H82:H83" si="722">+G82</f>
        <v>0</v>
      </c>
      <c r="I82" s="50">
        <f t="shared" ref="I82:I83" si="723">+H82</f>
        <v>0</v>
      </c>
      <c r="J82" s="50">
        <f t="shared" ref="J82:J83" si="724">+I82</f>
        <v>0</v>
      </c>
      <c r="K82" s="50">
        <f t="shared" ref="K82:K83" si="725">+J82</f>
        <v>0</v>
      </c>
      <c r="L82" s="50">
        <f t="shared" ref="L82:L83" si="726">+K82</f>
        <v>0</v>
      </c>
      <c r="M82" s="50">
        <f t="shared" ref="M82:M83" si="727">+L82</f>
        <v>0</v>
      </c>
      <c r="N82" s="50">
        <f t="shared" ref="N82:N83" si="728">+M82</f>
        <v>0</v>
      </c>
      <c r="O82" s="50">
        <f t="shared" ref="O82:O83" si="729">+N82</f>
        <v>0</v>
      </c>
      <c r="P82" s="50">
        <f t="shared" ref="P82:P83" si="730">+O82</f>
        <v>0</v>
      </c>
      <c r="Q82" s="50">
        <f t="shared" ref="Q82:Q83" si="731">+P82</f>
        <v>0</v>
      </c>
      <c r="R82" s="50">
        <f t="shared" ref="R82:R83" si="732">+Q82</f>
        <v>0</v>
      </c>
      <c r="S82" s="50">
        <f t="shared" ref="S82:S83" si="733">+R82</f>
        <v>0</v>
      </c>
      <c r="T82" s="50">
        <f t="shared" ref="T82:T83" si="734">+S82</f>
        <v>0</v>
      </c>
      <c r="U82" s="50">
        <f t="shared" ref="U82:U83" si="735">+T82</f>
        <v>0</v>
      </c>
      <c r="V82" s="50">
        <f t="shared" ref="V82:V83" si="736">+U82</f>
        <v>0</v>
      </c>
      <c r="W82" s="50">
        <f t="shared" ref="W82:W83" si="737">+V82</f>
        <v>0</v>
      </c>
      <c r="X82" s="50">
        <f t="shared" ref="X82:X83" si="738">+W82</f>
        <v>0</v>
      </c>
      <c r="Y82" s="50">
        <f t="shared" ref="Y82:Y83" si="739">+X82</f>
        <v>0</v>
      </c>
      <c r="Z82" s="50">
        <f t="shared" ref="Z82:Z83" si="740">+Y82</f>
        <v>0</v>
      </c>
      <c r="AA82" s="50">
        <f t="shared" ref="AA82:AA83" si="741">+Z82</f>
        <v>0</v>
      </c>
      <c r="AB82" s="50">
        <f t="shared" ref="AB82:AB83" si="742">+AA82</f>
        <v>0</v>
      </c>
      <c r="AC82" s="50">
        <f t="shared" ref="AC82:AC83" si="743">+AB82</f>
        <v>0</v>
      </c>
      <c r="AD82" s="50">
        <f t="shared" ref="AD82:AD83" si="744">+AC82</f>
        <v>0</v>
      </c>
      <c r="AE82" s="50">
        <f t="shared" ref="AE82:AE83" si="745">+AD82</f>
        <v>0</v>
      </c>
      <c r="AF82" s="50">
        <f t="shared" ref="AF82:AF83" si="746">+AE82</f>
        <v>0</v>
      </c>
      <c r="AG82" s="50">
        <f t="shared" ref="AG82:AG83" si="747">+AF82</f>
        <v>0</v>
      </c>
      <c r="AH82" s="50">
        <f t="shared" ref="AH82:AH83" si="748">+AG82</f>
        <v>0</v>
      </c>
      <c r="AI82" s="50">
        <f t="shared" ref="AI82:AI83" si="749">+AH82</f>
        <v>0</v>
      </c>
      <c r="AJ82" s="50">
        <f t="shared" ref="AJ82:AJ83" si="750">+AI82</f>
        <v>0</v>
      </c>
      <c r="AK82" s="50">
        <f t="shared" ref="AK82:AK83" si="751">+AJ82</f>
        <v>0</v>
      </c>
      <c r="AL82" s="50">
        <f t="shared" ref="AL82:AL83" si="752">+AK82</f>
        <v>0</v>
      </c>
      <c r="AM82" s="50">
        <f t="shared" ref="AM82:AM83" si="753">+AL82</f>
        <v>0</v>
      </c>
      <c r="AN82" s="50">
        <f t="shared" ref="AN82:AN83" si="754">+AM82</f>
        <v>0</v>
      </c>
      <c r="AO82" s="50">
        <f t="shared" ref="AO82:AO83" si="755">+AN82</f>
        <v>0</v>
      </c>
      <c r="AP82" s="50">
        <f t="shared" ref="AP82:AP83" si="756">+AO82</f>
        <v>0</v>
      </c>
      <c r="AQ82" s="50">
        <f t="shared" ref="AQ82:AQ83" si="757">+AP82</f>
        <v>0</v>
      </c>
      <c r="AR82" s="50">
        <f t="shared" ref="AR82:AR83" si="758">+AQ82</f>
        <v>0</v>
      </c>
      <c r="AS82" s="50">
        <f t="shared" ref="AS82:AS83" si="759">+AR82</f>
        <v>0</v>
      </c>
      <c r="AT82" s="50">
        <f t="shared" ref="AT82:AT83" si="760">+AS82</f>
        <v>0</v>
      </c>
      <c r="AU82" s="50">
        <f t="shared" ref="AU82:AU83" si="761">+AT82</f>
        <v>0</v>
      </c>
      <c r="AV82" s="50">
        <f t="shared" ref="AV82:AV83" si="762">+AU82</f>
        <v>0</v>
      </c>
      <c r="AW82" s="50">
        <f t="shared" ref="AW82:AW83" si="763">+AV82</f>
        <v>0</v>
      </c>
      <c r="AX82" s="50">
        <f t="shared" ref="AX82:AX83" si="764">+AW82</f>
        <v>0</v>
      </c>
      <c r="AY82" s="50">
        <f t="shared" ref="AY82:AY83" si="765">+AX82</f>
        <v>0</v>
      </c>
    </row>
    <row r="83" spans="1:51" x14ac:dyDescent="0.25">
      <c r="A83" s="9" t="s">
        <v>121</v>
      </c>
      <c r="B83" s="9"/>
      <c r="C83" s="50">
        <v>0</v>
      </c>
      <c r="D83" s="50">
        <f t="shared" si="718"/>
        <v>0</v>
      </c>
      <c r="E83" s="50">
        <f t="shared" si="719"/>
        <v>0</v>
      </c>
      <c r="F83" s="50">
        <f t="shared" si="720"/>
        <v>0</v>
      </c>
      <c r="G83" s="50">
        <f t="shared" si="721"/>
        <v>0</v>
      </c>
      <c r="H83" s="50">
        <f t="shared" si="722"/>
        <v>0</v>
      </c>
      <c r="I83" s="50">
        <f t="shared" si="723"/>
        <v>0</v>
      </c>
      <c r="J83" s="50">
        <f t="shared" si="724"/>
        <v>0</v>
      </c>
      <c r="K83" s="50">
        <f t="shared" si="725"/>
        <v>0</v>
      </c>
      <c r="L83" s="50">
        <f t="shared" si="726"/>
        <v>0</v>
      </c>
      <c r="M83" s="50">
        <f t="shared" si="727"/>
        <v>0</v>
      </c>
      <c r="N83" s="50">
        <f t="shared" si="728"/>
        <v>0</v>
      </c>
      <c r="O83" s="50">
        <f t="shared" si="729"/>
        <v>0</v>
      </c>
      <c r="P83" s="50">
        <f t="shared" si="730"/>
        <v>0</v>
      </c>
      <c r="Q83" s="50">
        <f t="shared" si="731"/>
        <v>0</v>
      </c>
      <c r="R83" s="50">
        <f t="shared" si="732"/>
        <v>0</v>
      </c>
      <c r="S83" s="50">
        <f t="shared" si="733"/>
        <v>0</v>
      </c>
      <c r="T83" s="50">
        <f t="shared" si="734"/>
        <v>0</v>
      </c>
      <c r="U83" s="50">
        <f t="shared" si="735"/>
        <v>0</v>
      </c>
      <c r="V83" s="50">
        <f t="shared" si="736"/>
        <v>0</v>
      </c>
      <c r="W83" s="50">
        <f t="shared" si="737"/>
        <v>0</v>
      </c>
      <c r="X83" s="50">
        <f t="shared" si="738"/>
        <v>0</v>
      </c>
      <c r="Y83" s="50">
        <f t="shared" si="739"/>
        <v>0</v>
      </c>
      <c r="Z83" s="50">
        <f t="shared" si="740"/>
        <v>0</v>
      </c>
      <c r="AA83" s="50">
        <f t="shared" si="741"/>
        <v>0</v>
      </c>
      <c r="AB83" s="50">
        <f t="shared" si="742"/>
        <v>0</v>
      </c>
      <c r="AC83" s="50">
        <f t="shared" si="743"/>
        <v>0</v>
      </c>
      <c r="AD83" s="50">
        <f t="shared" si="744"/>
        <v>0</v>
      </c>
      <c r="AE83" s="50">
        <f t="shared" si="745"/>
        <v>0</v>
      </c>
      <c r="AF83" s="50">
        <f t="shared" si="746"/>
        <v>0</v>
      </c>
      <c r="AG83" s="50">
        <f t="shared" si="747"/>
        <v>0</v>
      </c>
      <c r="AH83" s="50">
        <f t="shared" si="748"/>
        <v>0</v>
      </c>
      <c r="AI83" s="50">
        <f t="shared" si="749"/>
        <v>0</v>
      </c>
      <c r="AJ83" s="50">
        <f t="shared" si="750"/>
        <v>0</v>
      </c>
      <c r="AK83" s="50">
        <f t="shared" si="751"/>
        <v>0</v>
      </c>
      <c r="AL83" s="50">
        <f t="shared" si="752"/>
        <v>0</v>
      </c>
      <c r="AM83" s="50">
        <f t="shared" si="753"/>
        <v>0</v>
      </c>
      <c r="AN83" s="50">
        <f t="shared" si="754"/>
        <v>0</v>
      </c>
      <c r="AO83" s="50">
        <f t="shared" si="755"/>
        <v>0</v>
      </c>
      <c r="AP83" s="50">
        <f t="shared" si="756"/>
        <v>0</v>
      </c>
      <c r="AQ83" s="50">
        <f t="shared" si="757"/>
        <v>0</v>
      </c>
      <c r="AR83" s="50">
        <f t="shared" si="758"/>
        <v>0</v>
      </c>
      <c r="AS83" s="50">
        <f t="shared" si="759"/>
        <v>0</v>
      </c>
      <c r="AT83" s="50">
        <f t="shared" si="760"/>
        <v>0</v>
      </c>
      <c r="AU83" s="50">
        <f t="shared" si="761"/>
        <v>0</v>
      </c>
      <c r="AV83" s="50">
        <f t="shared" si="762"/>
        <v>0</v>
      </c>
      <c r="AW83" s="50">
        <f t="shared" si="763"/>
        <v>0</v>
      </c>
      <c r="AX83" s="50">
        <f t="shared" si="764"/>
        <v>0</v>
      </c>
      <c r="AY83" s="50">
        <f t="shared" si="765"/>
        <v>0</v>
      </c>
    </row>
    <row r="84" spans="1:51" x14ac:dyDescent="0.25">
      <c r="A84" s="9" t="s">
        <v>122</v>
      </c>
      <c r="B84" s="9"/>
      <c r="C84" s="12">
        <f>SUM(C85:C86)</f>
        <v>0</v>
      </c>
      <c r="D84" s="12">
        <f>SUM(D85:D86)</f>
        <v>0</v>
      </c>
      <c r="E84" s="12">
        <f t="shared" ref="E84:H84" si="766">SUM(E85:E86)</f>
        <v>0</v>
      </c>
      <c r="F84" s="12">
        <f t="shared" si="766"/>
        <v>0</v>
      </c>
      <c r="G84" s="12">
        <f t="shared" si="766"/>
        <v>0</v>
      </c>
      <c r="H84" s="12">
        <f t="shared" si="766"/>
        <v>0</v>
      </c>
      <c r="I84" s="12">
        <f t="shared" ref="I84" si="767">SUM(I85:I86)</f>
        <v>0</v>
      </c>
      <c r="J84" s="12">
        <f t="shared" ref="J84" si="768">SUM(J85:J86)</f>
        <v>0</v>
      </c>
      <c r="K84" s="12">
        <f t="shared" ref="K84:L84" si="769">SUM(K85:K86)</f>
        <v>0</v>
      </c>
      <c r="L84" s="12">
        <f t="shared" si="769"/>
        <v>0</v>
      </c>
      <c r="M84" s="12">
        <f t="shared" ref="M84" si="770">SUM(M85:M86)</f>
        <v>0</v>
      </c>
      <c r="N84" s="12">
        <f t="shared" ref="N84" si="771">SUM(N85:N86)</f>
        <v>0</v>
      </c>
      <c r="O84" s="12">
        <f t="shared" ref="O84:P84" si="772">SUM(O85:O86)</f>
        <v>0</v>
      </c>
      <c r="P84" s="12">
        <f t="shared" si="772"/>
        <v>0</v>
      </c>
      <c r="Q84" s="12">
        <f t="shared" ref="Q84" si="773">SUM(Q85:Q86)</f>
        <v>0</v>
      </c>
      <c r="R84" s="12">
        <f t="shared" ref="R84" si="774">SUM(R85:R86)</f>
        <v>0</v>
      </c>
      <c r="S84" s="12">
        <f t="shared" ref="S84:T84" si="775">SUM(S85:S86)</f>
        <v>0</v>
      </c>
      <c r="T84" s="12">
        <f t="shared" si="775"/>
        <v>0</v>
      </c>
      <c r="U84" s="12">
        <f t="shared" ref="U84" si="776">SUM(U85:U86)</f>
        <v>0</v>
      </c>
      <c r="V84" s="12">
        <f t="shared" ref="V84" si="777">SUM(V85:V86)</f>
        <v>0</v>
      </c>
      <c r="W84" s="12">
        <f t="shared" ref="W84:X84" si="778">SUM(W85:W86)</f>
        <v>0</v>
      </c>
      <c r="X84" s="12">
        <f t="shared" si="778"/>
        <v>0</v>
      </c>
      <c r="Y84" s="12">
        <f t="shared" ref="Y84" si="779">SUM(Y85:Y86)</f>
        <v>0</v>
      </c>
      <c r="Z84" s="12">
        <f t="shared" ref="Z84" si="780">SUM(Z85:Z86)</f>
        <v>0</v>
      </c>
      <c r="AA84" s="12">
        <f t="shared" ref="AA84:AB84" si="781">SUM(AA85:AA86)</f>
        <v>0</v>
      </c>
      <c r="AB84" s="12">
        <f t="shared" si="781"/>
        <v>0</v>
      </c>
      <c r="AC84" s="12">
        <f t="shared" ref="AC84" si="782">SUM(AC85:AC86)</f>
        <v>0</v>
      </c>
      <c r="AD84" s="12">
        <f t="shared" ref="AD84" si="783">SUM(AD85:AD86)</f>
        <v>0</v>
      </c>
      <c r="AE84" s="12">
        <f t="shared" ref="AE84:AF84" si="784">SUM(AE85:AE86)</f>
        <v>0</v>
      </c>
      <c r="AF84" s="12">
        <f t="shared" si="784"/>
        <v>0</v>
      </c>
      <c r="AG84" s="12">
        <f t="shared" ref="AG84" si="785">SUM(AG85:AG86)</f>
        <v>0</v>
      </c>
      <c r="AH84" s="12">
        <f t="shared" ref="AH84" si="786">SUM(AH85:AH86)</f>
        <v>0</v>
      </c>
      <c r="AI84" s="12">
        <f t="shared" ref="AI84:AJ84" si="787">SUM(AI85:AI86)</f>
        <v>0</v>
      </c>
      <c r="AJ84" s="12">
        <f t="shared" si="787"/>
        <v>0</v>
      </c>
      <c r="AK84" s="12">
        <f t="shared" ref="AK84" si="788">SUM(AK85:AK86)</f>
        <v>0</v>
      </c>
      <c r="AL84" s="12">
        <f t="shared" ref="AL84" si="789">SUM(AL85:AL86)</f>
        <v>0</v>
      </c>
      <c r="AM84" s="12">
        <f t="shared" ref="AM84:AN84" si="790">SUM(AM85:AM86)</f>
        <v>0</v>
      </c>
      <c r="AN84" s="12">
        <f t="shared" si="790"/>
        <v>0</v>
      </c>
      <c r="AO84" s="12">
        <f t="shared" ref="AO84" si="791">SUM(AO85:AO86)</f>
        <v>0</v>
      </c>
      <c r="AP84" s="12">
        <f t="shared" ref="AP84" si="792">SUM(AP85:AP86)</f>
        <v>0</v>
      </c>
      <c r="AQ84" s="12">
        <f t="shared" ref="AQ84:AR84" si="793">SUM(AQ85:AQ86)</f>
        <v>0</v>
      </c>
      <c r="AR84" s="12">
        <f t="shared" si="793"/>
        <v>0</v>
      </c>
      <c r="AS84" s="12">
        <f t="shared" ref="AS84" si="794">SUM(AS85:AS86)</f>
        <v>0</v>
      </c>
      <c r="AT84" s="12">
        <f t="shared" ref="AT84" si="795">SUM(AT85:AT86)</f>
        <v>0</v>
      </c>
      <c r="AU84" s="12">
        <f t="shared" ref="AU84:AV84" si="796">SUM(AU85:AU86)</f>
        <v>0</v>
      </c>
      <c r="AV84" s="12">
        <f t="shared" si="796"/>
        <v>0</v>
      </c>
      <c r="AW84" s="12">
        <f t="shared" ref="AW84" si="797">SUM(AW85:AW86)</f>
        <v>0</v>
      </c>
      <c r="AX84" s="12">
        <f t="shared" ref="AX84" si="798">SUM(AX85:AX86)</f>
        <v>0</v>
      </c>
      <c r="AY84" s="12">
        <f t="shared" ref="AY84" si="799">SUM(AY85:AY86)</f>
        <v>0</v>
      </c>
    </row>
    <row r="85" spans="1:51" x14ac:dyDescent="0.25">
      <c r="A85" s="11" t="s">
        <v>123</v>
      </c>
      <c r="B85" s="11"/>
      <c r="C85" s="50">
        <v>0</v>
      </c>
      <c r="D85" s="50">
        <f t="shared" ref="D85:D86" si="800">+C85</f>
        <v>0</v>
      </c>
      <c r="E85" s="50">
        <f t="shared" ref="E85:E86" si="801">+D85</f>
        <v>0</v>
      </c>
      <c r="F85" s="50">
        <f t="shared" ref="F85:F86" si="802">+E85</f>
        <v>0</v>
      </c>
      <c r="G85" s="50">
        <f t="shared" ref="G85:G86" si="803">+F85</f>
        <v>0</v>
      </c>
      <c r="H85" s="50">
        <f t="shared" ref="H85:H86" si="804">+G85</f>
        <v>0</v>
      </c>
      <c r="I85" s="50">
        <f t="shared" ref="I85:I86" si="805">+H85</f>
        <v>0</v>
      </c>
      <c r="J85" s="50">
        <f t="shared" ref="J85:J86" si="806">+I85</f>
        <v>0</v>
      </c>
      <c r="K85" s="50">
        <f t="shared" ref="K85:K86" si="807">+J85</f>
        <v>0</v>
      </c>
      <c r="L85" s="50">
        <f t="shared" ref="L85:L86" si="808">+K85</f>
        <v>0</v>
      </c>
      <c r="M85" s="50">
        <f t="shared" ref="M85:M86" si="809">+L85</f>
        <v>0</v>
      </c>
      <c r="N85" s="50">
        <f t="shared" ref="N85:N86" si="810">+M85</f>
        <v>0</v>
      </c>
      <c r="O85" s="50">
        <f t="shared" ref="O85:O86" si="811">+N85</f>
        <v>0</v>
      </c>
      <c r="P85" s="50">
        <f t="shared" ref="P85:P86" si="812">+O85</f>
        <v>0</v>
      </c>
      <c r="Q85" s="50">
        <f t="shared" ref="Q85:Q86" si="813">+P85</f>
        <v>0</v>
      </c>
      <c r="R85" s="50">
        <f t="shared" ref="R85:R86" si="814">+Q85</f>
        <v>0</v>
      </c>
      <c r="S85" s="50">
        <f t="shared" ref="S85:S86" si="815">+R85</f>
        <v>0</v>
      </c>
      <c r="T85" s="50">
        <f t="shared" ref="T85:T86" si="816">+S85</f>
        <v>0</v>
      </c>
      <c r="U85" s="50">
        <f t="shared" ref="U85:U86" si="817">+T85</f>
        <v>0</v>
      </c>
      <c r="V85" s="50">
        <f t="shared" ref="V85:V86" si="818">+U85</f>
        <v>0</v>
      </c>
      <c r="W85" s="50">
        <f t="shared" ref="W85:W86" si="819">+V85</f>
        <v>0</v>
      </c>
      <c r="X85" s="50">
        <f t="shared" ref="X85:X86" si="820">+W85</f>
        <v>0</v>
      </c>
      <c r="Y85" s="50">
        <f t="shared" ref="Y85:Y86" si="821">+X85</f>
        <v>0</v>
      </c>
      <c r="Z85" s="50">
        <f t="shared" ref="Z85:Z86" si="822">+Y85</f>
        <v>0</v>
      </c>
      <c r="AA85" s="50">
        <f t="shared" ref="AA85:AA86" si="823">+Z85</f>
        <v>0</v>
      </c>
      <c r="AB85" s="50">
        <f t="shared" ref="AB85:AB86" si="824">+AA85</f>
        <v>0</v>
      </c>
      <c r="AC85" s="50">
        <f t="shared" ref="AC85:AC86" si="825">+AB85</f>
        <v>0</v>
      </c>
      <c r="AD85" s="50">
        <f t="shared" ref="AD85:AD86" si="826">+AC85</f>
        <v>0</v>
      </c>
      <c r="AE85" s="50">
        <f t="shared" ref="AE85:AE86" si="827">+AD85</f>
        <v>0</v>
      </c>
      <c r="AF85" s="50">
        <f t="shared" ref="AF85:AF86" si="828">+AE85</f>
        <v>0</v>
      </c>
      <c r="AG85" s="50">
        <f t="shared" ref="AG85:AG86" si="829">+AF85</f>
        <v>0</v>
      </c>
      <c r="AH85" s="50">
        <f t="shared" ref="AH85:AH86" si="830">+AG85</f>
        <v>0</v>
      </c>
      <c r="AI85" s="50">
        <f t="shared" ref="AI85:AI86" si="831">+AH85</f>
        <v>0</v>
      </c>
      <c r="AJ85" s="50">
        <f t="shared" ref="AJ85:AJ86" si="832">+AI85</f>
        <v>0</v>
      </c>
      <c r="AK85" s="50">
        <f t="shared" ref="AK85:AK86" si="833">+AJ85</f>
        <v>0</v>
      </c>
      <c r="AL85" s="50">
        <f t="shared" ref="AL85:AL86" si="834">+AK85</f>
        <v>0</v>
      </c>
      <c r="AM85" s="50">
        <f t="shared" ref="AM85:AM86" si="835">+AL85</f>
        <v>0</v>
      </c>
      <c r="AN85" s="50">
        <f t="shared" ref="AN85:AN86" si="836">+AM85</f>
        <v>0</v>
      </c>
      <c r="AO85" s="50">
        <f t="shared" ref="AO85:AO86" si="837">+AN85</f>
        <v>0</v>
      </c>
      <c r="AP85" s="50">
        <f t="shared" ref="AP85:AP86" si="838">+AO85</f>
        <v>0</v>
      </c>
      <c r="AQ85" s="50">
        <f t="shared" ref="AQ85:AQ86" si="839">+AP85</f>
        <v>0</v>
      </c>
      <c r="AR85" s="50">
        <f t="shared" ref="AR85:AR86" si="840">+AQ85</f>
        <v>0</v>
      </c>
      <c r="AS85" s="50">
        <f t="shared" ref="AS85:AS86" si="841">+AR85</f>
        <v>0</v>
      </c>
      <c r="AT85" s="50">
        <f t="shared" ref="AT85:AT86" si="842">+AS85</f>
        <v>0</v>
      </c>
      <c r="AU85" s="50">
        <f t="shared" ref="AU85:AU86" si="843">+AT85</f>
        <v>0</v>
      </c>
      <c r="AV85" s="50">
        <f t="shared" ref="AV85:AV86" si="844">+AU85</f>
        <v>0</v>
      </c>
      <c r="AW85" s="50">
        <f t="shared" ref="AW85:AW86" si="845">+AV85</f>
        <v>0</v>
      </c>
      <c r="AX85" s="50">
        <f t="shared" ref="AX85:AX86" si="846">+AW85</f>
        <v>0</v>
      </c>
      <c r="AY85" s="50">
        <f t="shared" ref="AY85:AY86" si="847">+AX85</f>
        <v>0</v>
      </c>
    </row>
    <row r="86" spans="1:51" x14ac:dyDescent="0.25">
      <c r="A86" s="11" t="s">
        <v>124</v>
      </c>
      <c r="B86" s="11"/>
      <c r="C86" s="50">
        <v>0</v>
      </c>
      <c r="D86" s="50">
        <f t="shared" si="800"/>
        <v>0</v>
      </c>
      <c r="E86" s="50">
        <f t="shared" si="801"/>
        <v>0</v>
      </c>
      <c r="F86" s="50">
        <f t="shared" si="802"/>
        <v>0</v>
      </c>
      <c r="G86" s="50">
        <f t="shared" si="803"/>
        <v>0</v>
      </c>
      <c r="H86" s="50">
        <f t="shared" si="804"/>
        <v>0</v>
      </c>
      <c r="I86" s="50">
        <f t="shared" si="805"/>
        <v>0</v>
      </c>
      <c r="J86" s="50">
        <f t="shared" si="806"/>
        <v>0</v>
      </c>
      <c r="K86" s="50">
        <f t="shared" si="807"/>
        <v>0</v>
      </c>
      <c r="L86" s="50">
        <f t="shared" si="808"/>
        <v>0</v>
      </c>
      <c r="M86" s="50">
        <f t="shared" si="809"/>
        <v>0</v>
      </c>
      <c r="N86" s="50">
        <f t="shared" si="810"/>
        <v>0</v>
      </c>
      <c r="O86" s="50">
        <f t="shared" si="811"/>
        <v>0</v>
      </c>
      <c r="P86" s="50">
        <f t="shared" si="812"/>
        <v>0</v>
      </c>
      <c r="Q86" s="50">
        <f t="shared" si="813"/>
        <v>0</v>
      </c>
      <c r="R86" s="50">
        <f t="shared" si="814"/>
        <v>0</v>
      </c>
      <c r="S86" s="50">
        <f t="shared" si="815"/>
        <v>0</v>
      </c>
      <c r="T86" s="50">
        <f t="shared" si="816"/>
        <v>0</v>
      </c>
      <c r="U86" s="50">
        <f t="shared" si="817"/>
        <v>0</v>
      </c>
      <c r="V86" s="50">
        <f t="shared" si="818"/>
        <v>0</v>
      </c>
      <c r="W86" s="50">
        <f t="shared" si="819"/>
        <v>0</v>
      </c>
      <c r="X86" s="50">
        <f t="shared" si="820"/>
        <v>0</v>
      </c>
      <c r="Y86" s="50">
        <f t="shared" si="821"/>
        <v>0</v>
      </c>
      <c r="Z86" s="50">
        <f t="shared" si="822"/>
        <v>0</v>
      </c>
      <c r="AA86" s="50">
        <f t="shared" si="823"/>
        <v>0</v>
      </c>
      <c r="AB86" s="50">
        <f t="shared" si="824"/>
        <v>0</v>
      </c>
      <c r="AC86" s="50">
        <f t="shared" si="825"/>
        <v>0</v>
      </c>
      <c r="AD86" s="50">
        <f t="shared" si="826"/>
        <v>0</v>
      </c>
      <c r="AE86" s="50">
        <f t="shared" si="827"/>
        <v>0</v>
      </c>
      <c r="AF86" s="50">
        <f t="shared" si="828"/>
        <v>0</v>
      </c>
      <c r="AG86" s="50">
        <f t="shared" si="829"/>
        <v>0</v>
      </c>
      <c r="AH86" s="50">
        <f t="shared" si="830"/>
        <v>0</v>
      </c>
      <c r="AI86" s="50">
        <f t="shared" si="831"/>
        <v>0</v>
      </c>
      <c r="AJ86" s="50">
        <f t="shared" si="832"/>
        <v>0</v>
      </c>
      <c r="AK86" s="50">
        <f t="shared" si="833"/>
        <v>0</v>
      </c>
      <c r="AL86" s="50">
        <f t="shared" si="834"/>
        <v>0</v>
      </c>
      <c r="AM86" s="50">
        <f t="shared" si="835"/>
        <v>0</v>
      </c>
      <c r="AN86" s="50">
        <f t="shared" si="836"/>
        <v>0</v>
      </c>
      <c r="AO86" s="50">
        <f t="shared" si="837"/>
        <v>0</v>
      </c>
      <c r="AP86" s="50">
        <f t="shared" si="838"/>
        <v>0</v>
      </c>
      <c r="AQ86" s="50">
        <f t="shared" si="839"/>
        <v>0</v>
      </c>
      <c r="AR86" s="50">
        <f t="shared" si="840"/>
        <v>0</v>
      </c>
      <c r="AS86" s="50">
        <f t="shared" si="841"/>
        <v>0</v>
      </c>
      <c r="AT86" s="50">
        <f t="shared" si="842"/>
        <v>0</v>
      </c>
      <c r="AU86" s="50">
        <f t="shared" si="843"/>
        <v>0</v>
      </c>
      <c r="AV86" s="50">
        <f t="shared" si="844"/>
        <v>0</v>
      </c>
      <c r="AW86" s="50">
        <f t="shared" si="845"/>
        <v>0</v>
      </c>
      <c r="AX86" s="50">
        <f t="shared" si="846"/>
        <v>0</v>
      </c>
      <c r="AY86" s="50">
        <f t="shared" si="847"/>
        <v>0</v>
      </c>
    </row>
    <row r="87" spans="1:51" x14ac:dyDescent="0.25">
      <c r="A87" s="11" t="s">
        <v>125</v>
      </c>
      <c r="B87" s="11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x14ac:dyDescent="0.25">
      <c r="A88" s="9" t="s">
        <v>126</v>
      </c>
      <c r="B88" s="9"/>
      <c r="C88" s="50">
        <v>0</v>
      </c>
      <c r="D88" s="50">
        <f>+C88+C89</f>
        <v>0</v>
      </c>
      <c r="E88" s="50">
        <f t="shared" ref="E88:H88" si="848">+D88+D89</f>
        <v>236000</v>
      </c>
      <c r="F88" s="50">
        <f t="shared" si="848"/>
        <v>328000</v>
      </c>
      <c r="G88" s="50">
        <f t="shared" si="848"/>
        <v>400000</v>
      </c>
      <c r="H88" s="50">
        <f t="shared" si="848"/>
        <v>528000</v>
      </c>
      <c r="I88" s="50">
        <f t="shared" ref="I88:AY88" si="849">+H88+H89</f>
        <v>576000</v>
      </c>
      <c r="J88" s="50">
        <f t="shared" si="849"/>
        <v>656000</v>
      </c>
      <c r="K88" s="50">
        <f t="shared" si="849"/>
        <v>736000</v>
      </c>
      <c r="L88" s="50">
        <f t="shared" si="849"/>
        <v>816000</v>
      </c>
      <c r="M88" s="50">
        <f t="shared" si="849"/>
        <v>896000</v>
      </c>
      <c r="N88" s="50">
        <f t="shared" si="849"/>
        <v>976000</v>
      </c>
      <c r="O88" s="50">
        <f t="shared" si="849"/>
        <v>1056000</v>
      </c>
      <c r="P88" s="50">
        <f t="shared" si="849"/>
        <v>1136000</v>
      </c>
      <c r="Q88" s="50">
        <f t="shared" si="849"/>
        <v>1216000</v>
      </c>
      <c r="R88" s="50">
        <f t="shared" si="849"/>
        <v>1296000</v>
      </c>
      <c r="S88" s="50">
        <f t="shared" si="849"/>
        <v>1376000</v>
      </c>
      <c r="T88" s="50">
        <f t="shared" si="849"/>
        <v>1456000</v>
      </c>
      <c r="U88" s="50">
        <f t="shared" si="849"/>
        <v>1536000</v>
      </c>
      <c r="V88" s="50">
        <f t="shared" si="849"/>
        <v>1616000</v>
      </c>
      <c r="W88" s="50">
        <f t="shared" si="849"/>
        <v>1696000</v>
      </c>
      <c r="X88" s="50">
        <f t="shared" si="849"/>
        <v>1776000</v>
      </c>
      <c r="Y88" s="50">
        <f t="shared" si="849"/>
        <v>1856000</v>
      </c>
      <c r="Z88" s="50">
        <f t="shared" si="849"/>
        <v>1936000</v>
      </c>
      <c r="AA88" s="50">
        <f t="shared" si="849"/>
        <v>2016000</v>
      </c>
      <c r="AB88" s="50">
        <f t="shared" si="849"/>
        <v>2096000</v>
      </c>
      <c r="AC88" s="50">
        <f t="shared" si="849"/>
        <v>2176000</v>
      </c>
      <c r="AD88" s="50">
        <f t="shared" si="849"/>
        <v>2256000</v>
      </c>
      <c r="AE88" s="50">
        <f t="shared" si="849"/>
        <v>2336000</v>
      </c>
      <c r="AF88" s="50">
        <f t="shared" si="849"/>
        <v>2416000</v>
      </c>
      <c r="AG88" s="50">
        <f t="shared" si="849"/>
        <v>2496000</v>
      </c>
      <c r="AH88" s="50">
        <f t="shared" si="849"/>
        <v>2576000</v>
      </c>
      <c r="AI88" s="50">
        <f t="shared" si="849"/>
        <v>2656000</v>
      </c>
      <c r="AJ88" s="50">
        <f t="shared" si="849"/>
        <v>2736000</v>
      </c>
      <c r="AK88" s="50">
        <f t="shared" si="849"/>
        <v>2816000</v>
      </c>
      <c r="AL88" s="50">
        <f t="shared" si="849"/>
        <v>2896000</v>
      </c>
      <c r="AM88" s="50">
        <f t="shared" si="849"/>
        <v>2976000</v>
      </c>
      <c r="AN88" s="50">
        <f t="shared" si="849"/>
        <v>3056000</v>
      </c>
      <c r="AO88" s="50">
        <f t="shared" si="849"/>
        <v>3136000</v>
      </c>
      <c r="AP88" s="50">
        <f t="shared" si="849"/>
        <v>3216000</v>
      </c>
      <c r="AQ88" s="50">
        <f t="shared" si="849"/>
        <v>3296000</v>
      </c>
      <c r="AR88" s="50">
        <f t="shared" si="849"/>
        <v>3376000</v>
      </c>
      <c r="AS88" s="50">
        <f t="shared" si="849"/>
        <v>3456000</v>
      </c>
      <c r="AT88" s="50">
        <f t="shared" si="849"/>
        <v>3536000</v>
      </c>
      <c r="AU88" s="50">
        <f t="shared" si="849"/>
        <v>3616000</v>
      </c>
      <c r="AV88" s="50">
        <f t="shared" si="849"/>
        <v>3696000</v>
      </c>
      <c r="AW88" s="50">
        <f t="shared" si="849"/>
        <v>3776000</v>
      </c>
      <c r="AX88" s="50">
        <f t="shared" si="849"/>
        <v>3856000</v>
      </c>
      <c r="AY88" s="50">
        <f t="shared" si="849"/>
        <v>3936000</v>
      </c>
    </row>
    <row r="89" spans="1:51" x14ac:dyDescent="0.25">
      <c r="A89" s="9" t="s">
        <v>127</v>
      </c>
      <c r="B89" s="9"/>
      <c r="C89" s="50">
        <v>0</v>
      </c>
      <c r="D89" s="50">
        <f>+CE!B76</f>
        <v>236000</v>
      </c>
      <c r="E89" s="50">
        <f>+CE!C76</f>
        <v>92000</v>
      </c>
      <c r="F89" s="50">
        <f>+CE!D76</f>
        <v>72000</v>
      </c>
      <c r="G89" s="50">
        <f>+CE!E76</f>
        <v>128000</v>
      </c>
      <c r="H89" s="50">
        <f>+CE!F76</f>
        <v>48000</v>
      </c>
      <c r="I89" s="50">
        <f>+CE!G76</f>
        <v>80000</v>
      </c>
      <c r="J89" s="50">
        <f>+CE!H76</f>
        <v>80000</v>
      </c>
      <c r="K89" s="50">
        <f>+CE!I76</f>
        <v>80000</v>
      </c>
      <c r="L89" s="50">
        <f>+CE!J76</f>
        <v>80000</v>
      </c>
      <c r="M89" s="50">
        <f>+CE!K76</f>
        <v>80000</v>
      </c>
      <c r="N89" s="50">
        <f>+CE!L76</f>
        <v>80000</v>
      </c>
      <c r="O89" s="50">
        <f>+CE!M76</f>
        <v>80000</v>
      </c>
      <c r="P89" s="50">
        <f>+CE!N76</f>
        <v>80000</v>
      </c>
      <c r="Q89" s="50">
        <f>+CE!O76</f>
        <v>80000</v>
      </c>
      <c r="R89" s="50">
        <f>+CE!P76</f>
        <v>80000</v>
      </c>
      <c r="S89" s="50">
        <f>+CE!Q76</f>
        <v>80000</v>
      </c>
      <c r="T89" s="50">
        <f>+CE!R76</f>
        <v>80000</v>
      </c>
      <c r="U89" s="50">
        <f>+CE!S76</f>
        <v>80000</v>
      </c>
      <c r="V89" s="50">
        <f>+CE!T76</f>
        <v>80000</v>
      </c>
      <c r="W89" s="50">
        <f>+CE!U76</f>
        <v>80000</v>
      </c>
      <c r="X89" s="50">
        <f>+CE!V76</f>
        <v>80000</v>
      </c>
      <c r="Y89" s="50">
        <f>+CE!W76</f>
        <v>80000</v>
      </c>
      <c r="Z89" s="50">
        <f>+CE!X76</f>
        <v>80000</v>
      </c>
      <c r="AA89" s="50">
        <f>+CE!Y76</f>
        <v>80000</v>
      </c>
      <c r="AB89" s="50">
        <f>+CE!Z76</f>
        <v>80000</v>
      </c>
      <c r="AC89" s="50">
        <f>+CE!AA76</f>
        <v>80000</v>
      </c>
      <c r="AD89" s="50">
        <f>+CE!AB76</f>
        <v>80000</v>
      </c>
      <c r="AE89" s="50">
        <f>+CE!AC76</f>
        <v>80000</v>
      </c>
      <c r="AF89" s="50">
        <f>+CE!AD76</f>
        <v>80000</v>
      </c>
      <c r="AG89" s="50">
        <f>+CE!AE76</f>
        <v>80000</v>
      </c>
      <c r="AH89" s="50">
        <f>+CE!AF76</f>
        <v>80000</v>
      </c>
      <c r="AI89" s="50">
        <f>+CE!AG76</f>
        <v>80000</v>
      </c>
      <c r="AJ89" s="50">
        <f>+CE!AH76</f>
        <v>80000</v>
      </c>
      <c r="AK89" s="50">
        <f>+CE!AI76</f>
        <v>80000</v>
      </c>
      <c r="AL89" s="50">
        <f>+CE!AJ76</f>
        <v>80000</v>
      </c>
      <c r="AM89" s="50">
        <f>+CE!AK76</f>
        <v>80000</v>
      </c>
      <c r="AN89" s="50">
        <f>+CE!AL76</f>
        <v>80000</v>
      </c>
      <c r="AO89" s="50">
        <f>+CE!AM76</f>
        <v>80000</v>
      </c>
      <c r="AP89" s="50">
        <f>+CE!AN76</f>
        <v>80000</v>
      </c>
      <c r="AQ89" s="50">
        <f>+CE!AO76</f>
        <v>80000</v>
      </c>
      <c r="AR89" s="50">
        <f>+CE!AP76</f>
        <v>80000</v>
      </c>
      <c r="AS89" s="50">
        <f>+CE!AQ76</f>
        <v>80000</v>
      </c>
      <c r="AT89" s="50">
        <f>+CE!AR76</f>
        <v>80000</v>
      </c>
      <c r="AU89" s="50">
        <f>+CE!AS76</f>
        <v>80000</v>
      </c>
      <c r="AV89" s="50">
        <f>+CE!AT76</f>
        <v>80000</v>
      </c>
      <c r="AW89" s="50">
        <f>+CE!AU76</f>
        <v>80000</v>
      </c>
      <c r="AX89" s="50">
        <f>+CE!AV76</f>
        <v>80000</v>
      </c>
      <c r="AY89" s="50">
        <f>+CE!AW76</f>
        <v>80000</v>
      </c>
    </row>
    <row r="90" spans="1:5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ht="24" customHeight="1" x14ac:dyDescent="0.25">
      <c r="A91" s="9" t="s">
        <v>128</v>
      </c>
      <c r="B91" s="9"/>
      <c r="C91" s="12">
        <f>+C81+C76+C62+C59</f>
        <v>0</v>
      </c>
      <c r="D91" s="12">
        <f>+D81+D76+D62+D59</f>
        <v>667880</v>
      </c>
      <c r="E91" s="12">
        <f>+E81+E76+E62+E59</f>
        <v>565880</v>
      </c>
      <c r="F91" s="12">
        <f t="shared" ref="E91:H91" si="850">+F81+F76+F62+F59</f>
        <v>567840</v>
      </c>
      <c r="G91" s="12">
        <f t="shared" si="850"/>
        <v>806680</v>
      </c>
      <c r="H91" s="12">
        <f t="shared" si="850"/>
        <v>725880</v>
      </c>
      <c r="I91" s="12">
        <f t="shared" ref="I91:AY91" si="851">+I81+I76+I62+I59</f>
        <v>864440</v>
      </c>
      <c r="J91" s="12">
        <f t="shared" si="851"/>
        <v>944440</v>
      </c>
      <c r="K91" s="12">
        <f t="shared" si="851"/>
        <v>1024440</v>
      </c>
      <c r="L91" s="12">
        <f t="shared" si="851"/>
        <v>1104440</v>
      </c>
      <c r="M91" s="12">
        <f t="shared" si="851"/>
        <v>1184440</v>
      </c>
      <c r="N91" s="12">
        <f t="shared" si="851"/>
        <v>1264440</v>
      </c>
      <c r="O91" s="12">
        <f t="shared" si="851"/>
        <v>1344440</v>
      </c>
      <c r="P91" s="12">
        <f t="shared" si="851"/>
        <v>1424440</v>
      </c>
      <c r="Q91" s="12">
        <f t="shared" si="851"/>
        <v>1504440</v>
      </c>
      <c r="R91" s="12">
        <f t="shared" si="851"/>
        <v>1584440</v>
      </c>
      <c r="S91" s="12">
        <f t="shared" si="851"/>
        <v>1664440</v>
      </c>
      <c r="T91" s="12">
        <f t="shared" si="851"/>
        <v>1744440</v>
      </c>
      <c r="U91" s="12">
        <f t="shared" si="851"/>
        <v>1824440</v>
      </c>
      <c r="V91" s="12">
        <f t="shared" si="851"/>
        <v>1904440</v>
      </c>
      <c r="W91" s="12">
        <f t="shared" si="851"/>
        <v>1984440</v>
      </c>
      <c r="X91" s="12">
        <f t="shared" si="851"/>
        <v>2064440</v>
      </c>
      <c r="Y91" s="12">
        <f t="shared" si="851"/>
        <v>2144440</v>
      </c>
      <c r="Z91" s="12">
        <f t="shared" si="851"/>
        <v>2224440</v>
      </c>
      <c r="AA91" s="12">
        <f t="shared" si="851"/>
        <v>2304440</v>
      </c>
      <c r="AB91" s="12">
        <f t="shared" si="851"/>
        <v>2384440</v>
      </c>
      <c r="AC91" s="12">
        <f t="shared" si="851"/>
        <v>2464440</v>
      </c>
      <c r="AD91" s="12">
        <f t="shared" si="851"/>
        <v>2544440</v>
      </c>
      <c r="AE91" s="12">
        <f t="shared" si="851"/>
        <v>2624440</v>
      </c>
      <c r="AF91" s="12">
        <f t="shared" si="851"/>
        <v>2704440</v>
      </c>
      <c r="AG91" s="12">
        <f t="shared" si="851"/>
        <v>2784440</v>
      </c>
      <c r="AH91" s="12">
        <f t="shared" si="851"/>
        <v>2864440</v>
      </c>
      <c r="AI91" s="12">
        <f t="shared" si="851"/>
        <v>2944440</v>
      </c>
      <c r="AJ91" s="12">
        <f t="shared" si="851"/>
        <v>3024440</v>
      </c>
      <c r="AK91" s="12">
        <f t="shared" si="851"/>
        <v>3104440</v>
      </c>
      <c r="AL91" s="12">
        <f t="shared" si="851"/>
        <v>3184440</v>
      </c>
      <c r="AM91" s="12">
        <f t="shared" si="851"/>
        <v>3264440</v>
      </c>
      <c r="AN91" s="12">
        <f t="shared" si="851"/>
        <v>3344440</v>
      </c>
      <c r="AO91" s="12">
        <f t="shared" si="851"/>
        <v>3424440</v>
      </c>
      <c r="AP91" s="12">
        <f t="shared" si="851"/>
        <v>3504440</v>
      </c>
      <c r="AQ91" s="12">
        <f t="shared" si="851"/>
        <v>3584440</v>
      </c>
      <c r="AR91" s="12">
        <f t="shared" si="851"/>
        <v>3664440</v>
      </c>
      <c r="AS91" s="12">
        <f t="shared" si="851"/>
        <v>3744440</v>
      </c>
      <c r="AT91" s="12">
        <f t="shared" si="851"/>
        <v>3824440</v>
      </c>
      <c r="AU91" s="12">
        <f t="shared" si="851"/>
        <v>3904440</v>
      </c>
      <c r="AV91" s="12">
        <f t="shared" si="851"/>
        <v>3984440</v>
      </c>
      <c r="AW91" s="12">
        <f t="shared" si="851"/>
        <v>4064440</v>
      </c>
      <c r="AX91" s="12">
        <f t="shared" si="851"/>
        <v>4144440</v>
      </c>
      <c r="AY91" s="12">
        <f t="shared" si="851"/>
        <v>4224440</v>
      </c>
    </row>
    <row r="93" spans="1:51" x14ac:dyDescent="0.25">
      <c r="C93" s="16">
        <f>+C55-C91</f>
        <v>0</v>
      </c>
      <c r="D93" s="16">
        <f>+D55-D91</f>
        <v>0</v>
      </c>
      <c r="E93" s="16">
        <f t="shared" ref="E93:W93" si="852">+E55-E91</f>
        <v>0</v>
      </c>
      <c r="F93" s="16">
        <f t="shared" si="852"/>
        <v>0</v>
      </c>
      <c r="G93" s="16">
        <f t="shared" si="852"/>
        <v>0</v>
      </c>
      <c r="H93" s="16">
        <f t="shared" si="852"/>
        <v>0</v>
      </c>
      <c r="I93" s="16">
        <f t="shared" si="852"/>
        <v>0</v>
      </c>
      <c r="J93" s="16">
        <f t="shared" si="852"/>
        <v>0</v>
      </c>
      <c r="K93" s="16">
        <f t="shared" si="852"/>
        <v>0</v>
      </c>
      <c r="L93" s="16">
        <f t="shared" si="852"/>
        <v>0</v>
      </c>
      <c r="M93" s="16">
        <f t="shared" si="852"/>
        <v>0</v>
      </c>
      <c r="N93" s="16">
        <f t="shared" si="852"/>
        <v>0</v>
      </c>
      <c r="O93" s="16">
        <f t="shared" si="852"/>
        <v>0</v>
      </c>
      <c r="P93" s="16">
        <f t="shared" si="852"/>
        <v>0</v>
      </c>
      <c r="Q93" s="16">
        <f t="shared" si="852"/>
        <v>0</v>
      </c>
      <c r="R93" s="16">
        <f t="shared" si="852"/>
        <v>0</v>
      </c>
      <c r="S93" s="16">
        <f t="shared" si="852"/>
        <v>0</v>
      </c>
      <c r="T93" s="16">
        <f t="shared" si="852"/>
        <v>0</v>
      </c>
      <c r="U93" s="16">
        <f t="shared" si="852"/>
        <v>0</v>
      </c>
      <c r="V93" s="16">
        <f t="shared" si="852"/>
        <v>0</v>
      </c>
      <c r="W93" s="16">
        <f t="shared" si="852"/>
        <v>0</v>
      </c>
      <c r="X93" s="16">
        <f t="shared" ref="X93:AO93" si="853">+X55-X91</f>
        <v>0</v>
      </c>
      <c r="Y93" s="16">
        <f t="shared" si="853"/>
        <v>0</v>
      </c>
      <c r="Z93" s="16">
        <f t="shared" si="853"/>
        <v>0</v>
      </c>
      <c r="AA93" s="16">
        <f t="shared" si="853"/>
        <v>0</v>
      </c>
      <c r="AB93" s="16">
        <f t="shared" si="853"/>
        <v>0</v>
      </c>
      <c r="AC93" s="16">
        <f t="shared" si="853"/>
        <v>0</v>
      </c>
      <c r="AD93" s="16">
        <f t="shared" si="853"/>
        <v>0</v>
      </c>
      <c r="AE93" s="16">
        <f t="shared" si="853"/>
        <v>0</v>
      </c>
      <c r="AF93" s="16">
        <f t="shared" si="853"/>
        <v>0</v>
      </c>
      <c r="AG93" s="16">
        <f t="shared" si="853"/>
        <v>0</v>
      </c>
      <c r="AH93" s="16">
        <f t="shared" si="853"/>
        <v>0</v>
      </c>
      <c r="AI93" s="16">
        <f t="shared" si="853"/>
        <v>0</v>
      </c>
      <c r="AJ93" s="16">
        <f t="shared" si="853"/>
        <v>0</v>
      </c>
      <c r="AK93" s="16">
        <f t="shared" si="853"/>
        <v>0</v>
      </c>
      <c r="AL93" s="16">
        <f t="shared" si="853"/>
        <v>0</v>
      </c>
      <c r="AM93" s="16">
        <f t="shared" si="853"/>
        <v>0</v>
      </c>
      <c r="AN93" s="16">
        <f t="shared" si="853"/>
        <v>0</v>
      </c>
      <c r="AO93" s="16">
        <f t="shared" si="853"/>
        <v>0</v>
      </c>
      <c r="AP93" s="16">
        <f t="shared" ref="AP93:AV93" si="854">+AP55-AP91</f>
        <v>0</v>
      </c>
      <c r="AQ93" s="16">
        <f t="shared" si="854"/>
        <v>0</v>
      </c>
      <c r="AR93" s="16">
        <f t="shared" si="854"/>
        <v>0</v>
      </c>
      <c r="AS93" s="16">
        <f t="shared" si="854"/>
        <v>0</v>
      </c>
      <c r="AT93" s="16">
        <f t="shared" si="854"/>
        <v>0</v>
      </c>
      <c r="AU93" s="16">
        <f t="shared" si="854"/>
        <v>0</v>
      </c>
      <c r="AV93" s="16">
        <f t="shared" si="854"/>
        <v>0</v>
      </c>
      <c r="AW93" s="16">
        <f t="shared" ref="AW93:AY93" si="855">+AW55-AW91</f>
        <v>0</v>
      </c>
      <c r="AX93" s="16">
        <f t="shared" si="855"/>
        <v>0</v>
      </c>
      <c r="AY93" s="16">
        <f t="shared" si="855"/>
        <v>0</v>
      </c>
    </row>
    <row r="94" spans="1:51" x14ac:dyDescent="0.25">
      <c r="C94" s="16"/>
      <c r="D94" s="16"/>
      <c r="F94" s="16"/>
      <c r="G94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76"/>
  <sheetViews>
    <sheetView showGridLines="0" tabSelected="1" zoomScaleNormal="100"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5" x14ac:dyDescent="0.25"/>
  <cols>
    <col min="1" max="1" width="68.140625" style="1" bestFit="1" customWidth="1"/>
    <col min="2" max="2" width="11.5703125" style="1" bestFit="1" customWidth="1"/>
    <col min="215" max="215" width="68.140625" bestFit="1" customWidth="1"/>
    <col min="216" max="216" width="11.5703125" bestFit="1" customWidth="1"/>
    <col min="471" max="471" width="68.140625" bestFit="1" customWidth="1"/>
    <col min="472" max="472" width="11.5703125" bestFit="1" customWidth="1"/>
    <col min="727" max="727" width="68.140625" bestFit="1" customWidth="1"/>
    <col min="728" max="728" width="11.5703125" bestFit="1" customWidth="1"/>
    <col min="983" max="983" width="68.140625" bestFit="1" customWidth="1"/>
    <col min="984" max="984" width="11.5703125" bestFit="1" customWidth="1"/>
    <col min="1239" max="1239" width="68.140625" bestFit="1" customWidth="1"/>
    <col min="1240" max="1240" width="11.5703125" bestFit="1" customWidth="1"/>
    <col min="1495" max="1495" width="68.140625" bestFit="1" customWidth="1"/>
    <col min="1496" max="1496" width="11.5703125" bestFit="1" customWidth="1"/>
    <col min="1751" max="1751" width="68.140625" bestFit="1" customWidth="1"/>
    <col min="1752" max="1752" width="11.5703125" bestFit="1" customWidth="1"/>
    <col min="2007" max="2007" width="68.140625" bestFit="1" customWidth="1"/>
    <col min="2008" max="2008" width="11.5703125" bestFit="1" customWidth="1"/>
    <col min="2263" max="2263" width="68.140625" bestFit="1" customWidth="1"/>
    <col min="2264" max="2264" width="11.5703125" bestFit="1" customWidth="1"/>
    <col min="2519" max="2519" width="68.140625" bestFit="1" customWidth="1"/>
    <col min="2520" max="2520" width="11.5703125" bestFit="1" customWidth="1"/>
    <col min="2775" max="2775" width="68.140625" bestFit="1" customWidth="1"/>
    <col min="2776" max="2776" width="11.5703125" bestFit="1" customWidth="1"/>
    <col min="3031" max="3031" width="68.140625" bestFit="1" customWidth="1"/>
    <col min="3032" max="3032" width="11.5703125" bestFit="1" customWidth="1"/>
    <col min="3287" max="3287" width="68.140625" bestFit="1" customWidth="1"/>
    <col min="3288" max="3288" width="11.5703125" bestFit="1" customWidth="1"/>
    <col min="3543" max="3543" width="68.140625" bestFit="1" customWidth="1"/>
    <col min="3544" max="3544" width="11.5703125" bestFit="1" customWidth="1"/>
    <col min="3799" max="3799" width="68.140625" bestFit="1" customWidth="1"/>
    <col min="3800" max="3800" width="11.5703125" bestFit="1" customWidth="1"/>
    <col min="4055" max="4055" width="68.140625" bestFit="1" customWidth="1"/>
    <col min="4056" max="4056" width="11.5703125" bestFit="1" customWidth="1"/>
    <col min="4311" max="4311" width="68.140625" bestFit="1" customWidth="1"/>
    <col min="4312" max="4312" width="11.5703125" bestFit="1" customWidth="1"/>
    <col min="4567" max="4567" width="68.140625" bestFit="1" customWidth="1"/>
    <col min="4568" max="4568" width="11.5703125" bestFit="1" customWidth="1"/>
    <col min="4823" max="4823" width="68.140625" bestFit="1" customWidth="1"/>
    <col min="4824" max="4824" width="11.5703125" bestFit="1" customWidth="1"/>
    <col min="5079" max="5079" width="68.140625" bestFit="1" customWidth="1"/>
    <col min="5080" max="5080" width="11.5703125" bestFit="1" customWidth="1"/>
    <col min="5335" max="5335" width="68.140625" bestFit="1" customWidth="1"/>
    <col min="5336" max="5336" width="11.5703125" bestFit="1" customWidth="1"/>
    <col min="5591" max="5591" width="68.140625" bestFit="1" customWidth="1"/>
    <col min="5592" max="5592" width="11.5703125" bestFit="1" customWidth="1"/>
    <col min="5847" max="5847" width="68.140625" bestFit="1" customWidth="1"/>
    <col min="5848" max="5848" width="11.5703125" bestFit="1" customWidth="1"/>
    <col min="6103" max="6103" width="68.140625" bestFit="1" customWidth="1"/>
    <col min="6104" max="6104" width="11.5703125" bestFit="1" customWidth="1"/>
    <col min="6359" max="6359" width="68.140625" bestFit="1" customWidth="1"/>
    <col min="6360" max="6360" width="11.5703125" bestFit="1" customWidth="1"/>
    <col min="6615" max="6615" width="68.140625" bestFit="1" customWidth="1"/>
    <col min="6616" max="6616" width="11.5703125" bestFit="1" customWidth="1"/>
    <col min="6871" max="6871" width="68.140625" bestFit="1" customWidth="1"/>
    <col min="6872" max="6872" width="11.5703125" bestFit="1" customWidth="1"/>
    <col min="7127" max="7127" width="68.140625" bestFit="1" customWidth="1"/>
    <col min="7128" max="7128" width="11.5703125" bestFit="1" customWidth="1"/>
    <col min="7383" max="7383" width="68.140625" bestFit="1" customWidth="1"/>
    <col min="7384" max="7384" width="11.5703125" bestFit="1" customWidth="1"/>
    <col min="7639" max="7639" width="68.140625" bestFit="1" customWidth="1"/>
    <col min="7640" max="7640" width="11.5703125" bestFit="1" customWidth="1"/>
    <col min="7895" max="7895" width="68.140625" bestFit="1" customWidth="1"/>
    <col min="7896" max="7896" width="11.5703125" bestFit="1" customWidth="1"/>
    <col min="8151" max="8151" width="68.140625" bestFit="1" customWidth="1"/>
    <col min="8152" max="8152" width="11.5703125" bestFit="1" customWidth="1"/>
    <col min="8407" max="8407" width="68.140625" bestFit="1" customWidth="1"/>
    <col min="8408" max="8408" width="11.5703125" bestFit="1" customWidth="1"/>
    <col min="8663" max="8663" width="68.140625" bestFit="1" customWidth="1"/>
    <col min="8664" max="8664" width="11.5703125" bestFit="1" customWidth="1"/>
    <col min="8919" max="8919" width="68.140625" bestFit="1" customWidth="1"/>
    <col min="8920" max="8920" width="11.5703125" bestFit="1" customWidth="1"/>
    <col min="9175" max="9175" width="68.140625" bestFit="1" customWidth="1"/>
    <col min="9176" max="9176" width="11.5703125" bestFit="1" customWidth="1"/>
    <col min="9431" max="9431" width="68.140625" bestFit="1" customWidth="1"/>
    <col min="9432" max="9432" width="11.5703125" bestFit="1" customWidth="1"/>
    <col min="9687" max="9687" width="68.140625" bestFit="1" customWidth="1"/>
    <col min="9688" max="9688" width="11.5703125" bestFit="1" customWidth="1"/>
    <col min="9943" max="9943" width="68.140625" bestFit="1" customWidth="1"/>
    <col min="9944" max="9944" width="11.5703125" bestFit="1" customWidth="1"/>
    <col min="10199" max="10199" width="68.140625" bestFit="1" customWidth="1"/>
    <col min="10200" max="10200" width="11.5703125" bestFit="1" customWidth="1"/>
    <col min="10455" max="10455" width="68.140625" bestFit="1" customWidth="1"/>
    <col min="10456" max="10456" width="11.5703125" bestFit="1" customWidth="1"/>
    <col min="10711" max="10711" width="68.140625" bestFit="1" customWidth="1"/>
    <col min="10712" max="10712" width="11.5703125" bestFit="1" customWidth="1"/>
    <col min="10967" max="10967" width="68.140625" bestFit="1" customWidth="1"/>
    <col min="10968" max="10968" width="11.5703125" bestFit="1" customWidth="1"/>
    <col min="11223" max="11223" width="68.140625" bestFit="1" customWidth="1"/>
    <col min="11224" max="11224" width="11.5703125" bestFit="1" customWidth="1"/>
    <col min="11479" max="11479" width="68.140625" bestFit="1" customWidth="1"/>
    <col min="11480" max="11480" width="11.5703125" bestFit="1" customWidth="1"/>
    <col min="11735" max="11735" width="68.140625" bestFit="1" customWidth="1"/>
    <col min="11736" max="11736" width="11.5703125" bestFit="1" customWidth="1"/>
    <col min="11991" max="11991" width="68.140625" bestFit="1" customWidth="1"/>
    <col min="11992" max="11992" width="11.5703125" bestFit="1" customWidth="1"/>
    <col min="12247" max="12247" width="68.140625" bestFit="1" customWidth="1"/>
    <col min="12248" max="12248" width="11.5703125" bestFit="1" customWidth="1"/>
    <col min="12503" max="12503" width="68.140625" bestFit="1" customWidth="1"/>
    <col min="12504" max="12504" width="11.5703125" bestFit="1" customWidth="1"/>
    <col min="12759" max="12759" width="68.140625" bestFit="1" customWidth="1"/>
    <col min="12760" max="12760" width="11.5703125" bestFit="1" customWidth="1"/>
    <col min="13015" max="13015" width="68.140625" bestFit="1" customWidth="1"/>
    <col min="13016" max="13016" width="11.5703125" bestFit="1" customWidth="1"/>
    <col min="13271" max="13271" width="68.140625" bestFit="1" customWidth="1"/>
    <col min="13272" max="13272" width="11.5703125" bestFit="1" customWidth="1"/>
    <col min="13527" max="13527" width="68.140625" bestFit="1" customWidth="1"/>
    <col min="13528" max="13528" width="11.5703125" bestFit="1" customWidth="1"/>
    <col min="13783" max="13783" width="68.140625" bestFit="1" customWidth="1"/>
    <col min="13784" max="13784" width="11.5703125" bestFit="1" customWidth="1"/>
    <col min="14039" max="14039" width="68.140625" bestFit="1" customWidth="1"/>
    <col min="14040" max="14040" width="11.5703125" bestFit="1" customWidth="1"/>
    <col min="14295" max="14295" width="68.140625" bestFit="1" customWidth="1"/>
    <col min="14296" max="14296" width="11.5703125" bestFit="1" customWidth="1"/>
    <col min="14551" max="14551" width="68.140625" bestFit="1" customWidth="1"/>
    <col min="14552" max="14552" width="11.5703125" bestFit="1" customWidth="1"/>
    <col min="14807" max="14807" width="68.140625" bestFit="1" customWidth="1"/>
    <col min="14808" max="14808" width="11.5703125" bestFit="1" customWidth="1"/>
    <col min="15063" max="15063" width="68.140625" bestFit="1" customWidth="1"/>
    <col min="15064" max="15064" width="11.5703125" bestFit="1" customWidth="1"/>
    <col min="15319" max="15319" width="68.140625" bestFit="1" customWidth="1"/>
    <col min="15320" max="15320" width="11.5703125" bestFit="1" customWidth="1"/>
    <col min="15575" max="15575" width="68.140625" bestFit="1" customWidth="1"/>
    <col min="15576" max="15576" width="11.5703125" bestFit="1" customWidth="1"/>
    <col min="15831" max="15831" width="68.140625" bestFit="1" customWidth="1"/>
    <col min="15832" max="15832" width="11.5703125" bestFit="1" customWidth="1"/>
    <col min="16087" max="16087" width="68.140625" bestFit="1" customWidth="1"/>
    <col min="16088" max="16088" width="11.5703125" bestFit="1" customWidth="1"/>
  </cols>
  <sheetData>
    <row r="1" spans="1:50" x14ac:dyDescent="0.25">
      <c r="B1" s="22">
        <v>42005</v>
      </c>
      <c r="C1" s="22">
        <v>42036</v>
      </c>
      <c r="D1" s="22">
        <v>42064</v>
      </c>
      <c r="E1" s="22">
        <v>42095</v>
      </c>
      <c r="F1" s="22">
        <v>42125</v>
      </c>
      <c r="G1" s="22">
        <v>42156</v>
      </c>
      <c r="H1" s="22">
        <v>42186</v>
      </c>
      <c r="I1" s="22">
        <v>42217</v>
      </c>
      <c r="J1" s="22">
        <v>42248</v>
      </c>
      <c r="K1" s="22">
        <v>42278</v>
      </c>
      <c r="L1" s="22">
        <v>42309</v>
      </c>
      <c r="M1" s="22">
        <v>42339</v>
      </c>
      <c r="N1" s="22">
        <v>42370</v>
      </c>
      <c r="O1" s="22">
        <v>42401</v>
      </c>
      <c r="P1" s="22">
        <v>42430</v>
      </c>
      <c r="Q1" s="22">
        <v>42461</v>
      </c>
      <c r="R1" s="22">
        <v>42491</v>
      </c>
      <c r="S1" s="22">
        <v>42522</v>
      </c>
      <c r="T1" s="22">
        <v>42552</v>
      </c>
      <c r="U1" s="22">
        <v>42583</v>
      </c>
      <c r="V1" s="22">
        <v>42614</v>
      </c>
      <c r="W1" s="22">
        <v>42644</v>
      </c>
      <c r="X1" s="22">
        <v>42675</v>
      </c>
      <c r="Y1" s="22">
        <v>42705</v>
      </c>
      <c r="Z1" s="22">
        <v>42736</v>
      </c>
      <c r="AA1" s="22">
        <v>42767</v>
      </c>
      <c r="AB1" s="22">
        <v>42795</v>
      </c>
      <c r="AC1" s="22">
        <v>42826</v>
      </c>
      <c r="AD1" s="22">
        <v>42856</v>
      </c>
      <c r="AE1" s="22">
        <v>42887</v>
      </c>
      <c r="AF1" s="22">
        <v>42917</v>
      </c>
      <c r="AG1" s="22">
        <v>42948</v>
      </c>
      <c r="AH1" s="22">
        <v>42979</v>
      </c>
      <c r="AI1" s="22">
        <v>43009</v>
      </c>
      <c r="AJ1" s="22">
        <v>43040</v>
      </c>
      <c r="AK1" s="22">
        <v>43070</v>
      </c>
      <c r="AL1" s="22">
        <v>43101</v>
      </c>
      <c r="AM1" s="22">
        <v>43132</v>
      </c>
      <c r="AN1" s="22">
        <v>43160</v>
      </c>
      <c r="AO1" s="22">
        <v>43191</v>
      </c>
      <c r="AP1" s="22">
        <v>43221</v>
      </c>
      <c r="AQ1" s="22">
        <v>43252</v>
      </c>
      <c r="AR1" s="22">
        <v>43282</v>
      </c>
      <c r="AS1" s="22">
        <v>43313</v>
      </c>
      <c r="AT1" s="22">
        <v>43344</v>
      </c>
      <c r="AU1" s="22">
        <v>43374</v>
      </c>
      <c r="AV1" s="22">
        <v>43405</v>
      </c>
      <c r="AW1" s="22">
        <v>43435</v>
      </c>
      <c r="AX1" s="22"/>
    </row>
    <row r="2" spans="1:50" x14ac:dyDescent="0.25">
      <c r="A2" s="17" t="s">
        <v>0</v>
      </c>
      <c r="B2" s="49">
        <f>+SUM(B4:B7)-B3+B8</f>
        <v>590000</v>
      </c>
      <c r="C2" s="49">
        <f t="shared" ref="C2:S2" si="0">+SUM(C4:C7)-C3+C8</f>
        <v>230000</v>
      </c>
      <c r="D2" s="49">
        <f t="shared" si="0"/>
        <v>180000</v>
      </c>
      <c r="E2" s="49">
        <f t="shared" si="0"/>
        <v>320000</v>
      </c>
      <c r="F2" s="49">
        <f t="shared" si="0"/>
        <v>120000</v>
      </c>
      <c r="G2" s="49">
        <f t="shared" si="0"/>
        <v>200000</v>
      </c>
      <c r="H2" s="49">
        <f t="shared" si="0"/>
        <v>200000</v>
      </c>
      <c r="I2" s="49">
        <f t="shared" si="0"/>
        <v>200000</v>
      </c>
      <c r="J2" s="49">
        <f t="shared" si="0"/>
        <v>200000</v>
      </c>
      <c r="K2" s="49">
        <f t="shared" si="0"/>
        <v>200000</v>
      </c>
      <c r="L2" s="49">
        <f t="shared" si="0"/>
        <v>200000</v>
      </c>
      <c r="M2" s="49">
        <f t="shared" si="0"/>
        <v>200000</v>
      </c>
      <c r="N2" s="49">
        <f t="shared" si="0"/>
        <v>200000</v>
      </c>
      <c r="O2" s="49">
        <f t="shared" si="0"/>
        <v>200000</v>
      </c>
      <c r="P2" s="49">
        <f t="shared" si="0"/>
        <v>200000</v>
      </c>
      <c r="Q2" s="49">
        <f t="shared" si="0"/>
        <v>200000</v>
      </c>
      <c r="R2" s="49">
        <f t="shared" si="0"/>
        <v>200000</v>
      </c>
      <c r="S2" s="49">
        <f t="shared" si="0"/>
        <v>200000</v>
      </c>
      <c r="T2" s="49">
        <f t="shared" ref="T2" si="1">+SUM(T4:T7)-T3+T8</f>
        <v>200000</v>
      </c>
      <c r="U2" s="49">
        <f t="shared" ref="U2" si="2">+SUM(U4:U7)-U3+U8</f>
        <v>200000</v>
      </c>
      <c r="V2" s="49">
        <f t="shared" ref="V2" si="3">+SUM(V4:V7)-V3+V8</f>
        <v>200000</v>
      </c>
      <c r="W2" s="49">
        <f t="shared" ref="W2" si="4">+SUM(W4:W7)-W3+W8</f>
        <v>200000</v>
      </c>
      <c r="X2" s="49">
        <f t="shared" ref="X2" si="5">+SUM(X4:X7)-X3+X8</f>
        <v>200000</v>
      </c>
      <c r="Y2" s="49">
        <f t="shared" ref="Y2" si="6">+SUM(Y4:Y7)-Y3+Y8</f>
        <v>200000</v>
      </c>
      <c r="Z2" s="49">
        <f t="shared" ref="Z2" si="7">+SUM(Z4:Z7)-Z3+Z8</f>
        <v>200000</v>
      </c>
      <c r="AA2" s="49">
        <f t="shared" ref="AA2" si="8">+SUM(AA4:AA7)-AA3+AA8</f>
        <v>200000</v>
      </c>
      <c r="AB2" s="49">
        <f t="shared" ref="AB2" si="9">+SUM(AB4:AB7)-AB3+AB8</f>
        <v>200000</v>
      </c>
      <c r="AC2" s="49">
        <f t="shared" ref="AC2" si="10">+SUM(AC4:AC7)-AC3+AC8</f>
        <v>200000</v>
      </c>
      <c r="AD2" s="49">
        <f t="shared" ref="AD2" si="11">+SUM(AD4:AD7)-AD3+AD8</f>
        <v>200000</v>
      </c>
      <c r="AE2" s="49">
        <f t="shared" ref="AE2" si="12">+SUM(AE4:AE7)-AE3+AE8</f>
        <v>200000</v>
      </c>
      <c r="AF2" s="49">
        <f t="shared" ref="AF2" si="13">+SUM(AF4:AF7)-AF3+AF8</f>
        <v>200000</v>
      </c>
      <c r="AG2" s="49">
        <f t="shared" ref="AG2" si="14">+SUM(AG4:AG7)-AG3+AG8</f>
        <v>200000</v>
      </c>
      <c r="AH2" s="49">
        <f t="shared" ref="AH2" si="15">+SUM(AH4:AH7)-AH3+AH8</f>
        <v>200000</v>
      </c>
      <c r="AI2" s="49">
        <f t="shared" ref="AI2" si="16">+SUM(AI4:AI7)-AI3+AI8</f>
        <v>200000</v>
      </c>
      <c r="AJ2" s="49">
        <f t="shared" ref="AJ2" si="17">+SUM(AJ4:AJ7)-AJ3+AJ8</f>
        <v>200000</v>
      </c>
      <c r="AK2" s="49">
        <f t="shared" ref="AK2" si="18">+SUM(AK4:AK7)-AK3+AK8</f>
        <v>200000</v>
      </c>
      <c r="AL2" s="49">
        <f t="shared" ref="AL2" si="19">+SUM(AL4:AL7)-AL3+AL8</f>
        <v>200000</v>
      </c>
      <c r="AM2" s="49">
        <f t="shared" ref="AM2" si="20">+SUM(AM4:AM7)-AM3+AM8</f>
        <v>200000</v>
      </c>
      <c r="AN2" s="49">
        <f t="shared" ref="AN2" si="21">+SUM(AN4:AN7)-AN3+AN8</f>
        <v>200000</v>
      </c>
      <c r="AO2" s="49">
        <f t="shared" ref="AO2" si="22">+SUM(AO4:AO7)-AO3+AO8</f>
        <v>200000</v>
      </c>
      <c r="AP2" s="49">
        <f t="shared" ref="AP2" si="23">+SUM(AP4:AP7)-AP3+AP8</f>
        <v>200000</v>
      </c>
      <c r="AQ2" s="49">
        <f t="shared" ref="AQ2" si="24">+SUM(AQ4:AQ7)-AQ3+AQ8</f>
        <v>200000</v>
      </c>
      <c r="AR2" s="49">
        <f t="shared" ref="AR2" si="25">+SUM(AR4:AR7)-AR3+AR8</f>
        <v>200000</v>
      </c>
      <c r="AS2" s="49">
        <f t="shared" ref="AS2" si="26">+SUM(AS4:AS7)-AS3+AS8</f>
        <v>200000</v>
      </c>
      <c r="AT2" s="49">
        <f t="shared" ref="AT2" si="27">+SUM(AT4:AT7)-AT3+AT8</f>
        <v>200000</v>
      </c>
      <c r="AU2" s="49">
        <f t="shared" ref="AU2" si="28">+SUM(AU4:AU7)-AU3+AU8</f>
        <v>200000</v>
      </c>
      <c r="AV2" s="49">
        <f t="shared" ref="AV2" si="29">+SUM(AV4:AV7)-AV3+AV8</f>
        <v>200000</v>
      </c>
      <c r="AW2" s="49">
        <f t="shared" ref="AW2" si="30">+SUM(AW4:AW7)-AW3+AW8</f>
        <v>200000</v>
      </c>
      <c r="AX2" s="49"/>
    </row>
    <row r="3" spans="1:50" x14ac:dyDescent="0.25">
      <c r="A3" s="18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x14ac:dyDescent="0.25">
      <c r="A4" s="18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50" x14ac:dyDescent="0.25">
      <c r="A5" s="19" t="s">
        <v>3</v>
      </c>
      <c r="B5" s="50">
        <f>+M_Vendite!C112</f>
        <v>200000</v>
      </c>
      <c r="C5" s="50">
        <f>+M_Vendite!D112</f>
        <v>210000</v>
      </c>
      <c r="D5" s="50">
        <f>+M_Vendite!E112</f>
        <v>200000</v>
      </c>
      <c r="E5" s="50">
        <f>+M_Vendite!F112</f>
        <v>240000</v>
      </c>
      <c r="F5" s="50">
        <f>+M_Vendite!G112</f>
        <v>200000</v>
      </c>
      <c r="G5" s="50">
        <f>+M_Vendite!H112</f>
        <v>200000</v>
      </c>
      <c r="H5" s="50">
        <f>+M_Vendite!I112</f>
        <v>200000</v>
      </c>
      <c r="I5" s="50">
        <f>+M_Vendite!J112</f>
        <v>200000</v>
      </c>
      <c r="J5" s="50">
        <f>+M_Vendite!K112</f>
        <v>200000</v>
      </c>
      <c r="K5" s="50">
        <f>+M_Vendite!L112</f>
        <v>200000</v>
      </c>
      <c r="L5" s="50">
        <f>+M_Vendite!M112</f>
        <v>200000</v>
      </c>
      <c r="M5" s="50">
        <f>+M_Vendite!N112</f>
        <v>200000</v>
      </c>
      <c r="N5" s="50">
        <f>+M_Vendite!O112</f>
        <v>200000</v>
      </c>
      <c r="O5" s="50">
        <f>+M_Vendite!P112</f>
        <v>200000</v>
      </c>
      <c r="P5" s="50">
        <f>+M_Vendite!Q112</f>
        <v>200000</v>
      </c>
      <c r="Q5" s="50">
        <f>+M_Vendite!R112</f>
        <v>200000</v>
      </c>
      <c r="R5" s="50">
        <f>+M_Vendite!S112</f>
        <v>200000</v>
      </c>
      <c r="S5" s="50">
        <f>+M_Vendite!T112</f>
        <v>200000</v>
      </c>
      <c r="T5" s="50">
        <f>+M_Vendite!U112</f>
        <v>200000</v>
      </c>
      <c r="U5" s="50">
        <f>+M_Vendite!V112</f>
        <v>200000</v>
      </c>
      <c r="V5" s="50">
        <f>+M_Vendite!W112</f>
        <v>200000</v>
      </c>
      <c r="W5" s="50">
        <f>+M_Vendite!X112</f>
        <v>200000</v>
      </c>
      <c r="X5" s="50">
        <f>+M_Vendite!Y112</f>
        <v>200000</v>
      </c>
      <c r="Y5" s="50">
        <f>+M_Vendite!Z112</f>
        <v>200000</v>
      </c>
      <c r="Z5" s="50">
        <f>+M_Vendite!AA112</f>
        <v>200000</v>
      </c>
      <c r="AA5" s="50">
        <f>+M_Vendite!AB112</f>
        <v>200000</v>
      </c>
      <c r="AB5" s="50">
        <f>+M_Vendite!AC112</f>
        <v>200000</v>
      </c>
      <c r="AC5" s="50">
        <f>+M_Vendite!AD112</f>
        <v>200000</v>
      </c>
      <c r="AD5" s="50">
        <f>+M_Vendite!AE112</f>
        <v>200000</v>
      </c>
      <c r="AE5" s="50">
        <f>+M_Vendite!AF112</f>
        <v>200000</v>
      </c>
      <c r="AF5" s="50">
        <f>+M_Vendite!AG112</f>
        <v>200000</v>
      </c>
      <c r="AG5" s="50">
        <f>+M_Vendite!AH112</f>
        <v>200000</v>
      </c>
      <c r="AH5" s="50">
        <f>+M_Vendite!AI112</f>
        <v>200000</v>
      </c>
      <c r="AI5" s="50">
        <f>+M_Vendite!AJ112</f>
        <v>200000</v>
      </c>
      <c r="AJ5" s="50">
        <f>+M_Vendite!AK112</f>
        <v>200000</v>
      </c>
      <c r="AK5" s="50">
        <f>+M_Vendite!AL112</f>
        <v>200000</v>
      </c>
      <c r="AL5" s="50">
        <f>+M_Vendite!AM112</f>
        <v>200000</v>
      </c>
      <c r="AM5" s="50">
        <f>+M_Vendite!AN112</f>
        <v>200000</v>
      </c>
      <c r="AN5" s="50">
        <f>+M_Vendite!AO112</f>
        <v>200000</v>
      </c>
      <c r="AO5" s="50">
        <f>+M_Vendite!AP112</f>
        <v>200000</v>
      </c>
      <c r="AP5" s="50">
        <f>+M_Vendite!AQ112</f>
        <v>200000</v>
      </c>
      <c r="AQ5" s="50">
        <f>+M_Vendite!AR112</f>
        <v>200000</v>
      </c>
      <c r="AR5" s="50">
        <f>+M_Vendite!AS112</f>
        <v>200000</v>
      </c>
      <c r="AS5" s="50">
        <f>+M_Vendite!AT112</f>
        <v>200000</v>
      </c>
      <c r="AT5" s="50">
        <f>+M_Vendite!AU112</f>
        <v>200000</v>
      </c>
      <c r="AU5" s="50">
        <f>+M_Vendite!AV112</f>
        <v>200000</v>
      </c>
      <c r="AV5" s="50">
        <f>+M_Vendite!AW112</f>
        <v>200000</v>
      </c>
      <c r="AW5" s="50">
        <f>+M_Vendite!AX112</f>
        <v>200000</v>
      </c>
      <c r="AX5" s="50"/>
    </row>
    <row r="6" spans="1:50" x14ac:dyDescent="0.25">
      <c r="A6" s="18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x14ac:dyDescent="0.25">
      <c r="A7" s="18" t="s">
        <v>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x14ac:dyDescent="0.25">
      <c r="A8" s="18" t="s">
        <v>6</v>
      </c>
      <c r="B8" s="50">
        <f>+B3+M_Vendite!C135</f>
        <v>390000</v>
      </c>
      <c r="C8" s="50">
        <f>+C3+M_Vendite!D135</f>
        <v>20000</v>
      </c>
      <c r="D8" s="50">
        <f>+D3+M_Vendite!E135</f>
        <v>-20000</v>
      </c>
      <c r="E8" s="50">
        <f>+E3+M_Vendite!F135</f>
        <v>80000</v>
      </c>
      <c r="F8" s="50">
        <f>+F3+M_Vendite!G135</f>
        <v>-80000</v>
      </c>
      <c r="G8" s="50">
        <f>+G3+M_Vendite!H135</f>
        <v>0</v>
      </c>
      <c r="H8" s="50">
        <f>+H3+M_Vendite!I135</f>
        <v>0</v>
      </c>
      <c r="I8" s="50">
        <f>+I3+M_Vendite!J135</f>
        <v>0</v>
      </c>
      <c r="J8" s="50">
        <f>+J3+M_Vendite!K135</f>
        <v>0</v>
      </c>
      <c r="K8" s="50">
        <f>+K3+M_Vendite!L135</f>
        <v>0</v>
      </c>
      <c r="L8" s="50">
        <f>+L3+M_Vendite!M135</f>
        <v>0</v>
      </c>
      <c r="M8" s="50">
        <f>+M3+M_Vendite!N135</f>
        <v>0</v>
      </c>
      <c r="N8" s="50">
        <f>+N3+M_Vendite!O135</f>
        <v>0</v>
      </c>
      <c r="O8" s="50">
        <f>+O3+M_Vendite!P135</f>
        <v>0</v>
      </c>
      <c r="P8" s="50">
        <f>+P3+M_Vendite!Q135</f>
        <v>0</v>
      </c>
      <c r="Q8" s="50">
        <f>+Q3+M_Vendite!R135</f>
        <v>0</v>
      </c>
      <c r="R8" s="50">
        <f>+R3+M_Vendite!S135</f>
        <v>0</v>
      </c>
      <c r="S8" s="50">
        <f>+S3+M_Vendite!T135</f>
        <v>0</v>
      </c>
      <c r="T8" s="50">
        <f>+T3+M_Vendite!U135</f>
        <v>0</v>
      </c>
      <c r="U8" s="50">
        <f>+U3+M_Vendite!V135</f>
        <v>0</v>
      </c>
      <c r="V8" s="50">
        <f>+V3+M_Vendite!W135</f>
        <v>0</v>
      </c>
      <c r="W8" s="50">
        <f>+W3+M_Vendite!X135</f>
        <v>0</v>
      </c>
      <c r="X8" s="50">
        <f>+X3+M_Vendite!Y135</f>
        <v>0</v>
      </c>
      <c r="Y8" s="50">
        <f>+Y3+M_Vendite!Z135</f>
        <v>0</v>
      </c>
      <c r="Z8" s="50">
        <f>+Z3+M_Vendite!AA135</f>
        <v>0</v>
      </c>
      <c r="AA8" s="50">
        <f>+AA3+M_Vendite!AB135</f>
        <v>0</v>
      </c>
      <c r="AB8" s="50">
        <f>+AB3+M_Vendite!AC135</f>
        <v>0</v>
      </c>
      <c r="AC8" s="50">
        <f>+AC3+M_Vendite!AD135</f>
        <v>0</v>
      </c>
      <c r="AD8" s="50">
        <f>+AD3+M_Vendite!AE135</f>
        <v>0</v>
      </c>
      <c r="AE8" s="50">
        <f>+AE3+M_Vendite!AF135</f>
        <v>0</v>
      </c>
      <c r="AF8" s="50">
        <f>+AF3+M_Vendite!AG135</f>
        <v>0</v>
      </c>
      <c r="AG8" s="50">
        <f>+AG3+M_Vendite!AH135</f>
        <v>0</v>
      </c>
      <c r="AH8" s="50">
        <f>+AH3+M_Vendite!AI135</f>
        <v>0</v>
      </c>
      <c r="AI8" s="50">
        <f>+AI3+M_Vendite!AJ135</f>
        <v>0</v>
      </c>
      <c r="AJ8" s="50">
        <f>+AJ3+M_Vendite!AK135</f>
        <v>0</v>
      </c>
      <c r="AK8" s="50">
        <f>+AK3+M_Vendite!AL135</f>
        <v>0</v>
      </c>
      <c r="AL8" s="50">
        <f>+AL3+M_Vendite!AM135</f>
        <v>0</v>
      </c>
      <c r="AM8" s="50">
        <f>+AM3+M_Vendite!AN135</f>
        <v>0</v>
      </c>
      <c r="AN8" s="50">
        <f>+AN3+M_Vendite!AO135</f>
        <v>0</v>
      </c>
      <c r="AO8" s="50">
        <f>+AO3+M_Vendite!AP135</f>
        <v>0</v>
      </c>
      <c r="AP8" s="50">
        <f>+AP3+M_Vendite!AQ135</f>
        <v>0</v>
      </c>
      <c r="AQ8" s="50">
        <f>+AQ3+M_Vendite!AR135</f>
        <v>0</v>
      </c>
      <c r="AR8" s="50">
        <f>+AR3+M_Vendite!AS135</f>
        <v>0</v>
      </c>
      <c r="AS8" s="50">
        <f>+AS3+M_Vendite!AT135</f>
        <v>0</v>
      </c>
      <c r="AT8" s="50">
        <f>+AT3+M_Vendite!AU135</f>
        <v>0</v>
      </c>
      <c r="AU8" s="50">
        <f>+AU3+M_Vendite!AV135</f>
        <v>0</v>
      </c>
      <c r="AV8" s="50">
        <f>+AV3+M_Vendite!AW135</f>
        <v>0</v>
      </c>
      <c r="AW8" s="50">
        <f>+AW3+M_Vendite!AX135</f>
        <v>0</v>
      </c>
      <c r="AX8" s="50"/>
    </row>
    <row r="9" spans="1:50" x14ac:dyDescent="0.25">
      <c r="A9" s="19"/>
      <c r="B9"/>
    </row>
    <row r="10" spans="1:50" x14ac:dyDescent="0.25">
      <c r="A10" s="17" t="s">
        <v>7</v>
      </c>
      <c r="B10" s="49">
        <f t="shared" ref="B10:S10" si="31">+B12-B13+B11</f>
        <v>354000</v>
      </c>
      <c r="C10" s="49">
        <f t="shared" si="31"/>
        <v>138000</v>
      </c>
      <c r="D10" s="49">
        <f t="shared" si="31"/>
        <v>108000</v>
      </c>
      <c r="E10" s="49">
        <f t="shared" si="31"/>
        <v>192000</v>
      </c>
      <c r="F10" s="49">
        <f t="shared" si="31"/>
        <v>72000</v>
      </c>
      <c r="G10" s="49">
        <f t="shared" si="31"/>
        <v>120000</v>
      </c>
      <c r="H10" s="49">
        <f t="shared" si="31"/>
        <v>120000</v>
      </c>
      <c r="I10" s="49">
        <f t="shared" si="31"/>
        <v>120000</v>
      </c>
      <c r="J10" s="49">
        <f t="shared" si="31"/>
        <v>120000</v>
      </c>
      <c r="K10" s="49">
        <f t="shared" si="31"/>
        <v>120000</v>
      </c>
      <c r="L10" s="49">
        <f t="shared" si="31"/>
        <v>120000</v>
      </c>
      <c r="M10" s="49">
        <f t="shared" si="31"/>
        <v>120000</v>
      </c>
      <c r="N10" s="49">
        <f t="shared" si="31"/>
        <v>120000</v>
      </c>
      <c r="O10" s="49">
        <f t="shared" si="31"/>
        <v>120000</v>
      </c>
      <c r="P10" s="49">
        <f t="shared" si="31"/>
        <v>120000</v>
      </c>
      <c r="Q10" s="49">
        <f t="shared" si="31"/>
        <v>120000</v>
      </c>
      <c r="R10" s="49">
        <f t="shared" si="31"/>
        <v>120000</v>
      </c>
      <c r="S10" s="49">
        <f t="shared" si="31"/>
        <v>120000</v>
      </c>
      <c r="T10" s="49">
        <f t="shared" ref="T10:AI10" si="32">+T12-T13+T11</f>
        <v>120000</v>
      </c>
      <c r="U10" s="49">
        <f t="shared" si="32"/>
        <v>120000</v>
      </c>
      <c r="V10" s="49">
        <f t="shared" si="32"/>
        <v>120000</v>
      </c>
      <c r="W10" s="49">
        <f t="shared" si="32"/>
        <v>120000</v>
      </c>
      <c r="X10" s="49">
        <f t="shared" si="32"/>
        <v>120000</v>
      </c>
      <c r="Y10" s="49">
        <f t="shared" si="32"/>
        <v>120000</v>
      </c>
      <c r="Z10" s="49">
        <f t="shared" si="32"/>
        <v>120000</v>
      </c>
      <c r="AA10" s="49">
        <f t="shared" si="32"/>
        <v>120000</v>
      </c>
      <c r="AB10" s="49">
        <f t="shared" si="32"/>
        <v>120000</v>
      </c>
      <c r="AC10" s="49">
        <f t="shared" si="32"/>
        <v>120000</v>
      </c>
      <c r="AD10" s="49">
        <f t="shared" si="32"/>
        <v>120000</v>
      </c>
      <c r="AE10" s="49">
        <f t="shared" si="32"/>
        <v>120000</v>
      </c>
      <c r="AF10" s="49">
        <f t="shared" si="32"/>
        <v>120000</v>
      </c>
      <c r="AG10" s="49">
        <f t="shared" si="32"/>
        <v>120000</v>
      </c>
      <c r="AH10" s="49">
        <f t="shared" si="32"/>
        <v>120000</v>
      </c>
      <c r="AI10" s="49">
        <f t="shared" si="32"/>
        <v>120000</v>
      </c>
      <c r="AJ10" s="49">
        <f t="shared" ref="AJ10:AW10" si="33">+AJ12-AJ13+AJ11</f>
        <v>120000</v>
      </c>
      <c r="AK10" s="49">
        <f t="shared" si="33"/>
        <v>120000</v>
      </c>
      <c r="AL10" s="49">
        <f t="shared" si="33"/>
        <v>120000</v>
      </c>
      <c r="AM10" s="49">
        <f t="shared" si="33"/>
        <v>120000</v>
      </c>
      <c r="AN10" s="49">
        <f t="shared" si="33"/>
        <v>120000</v>
      </c>
      <c r="AO10" s="49">
        <f t="shared" si="33"/>
        <v>120000</v>
      </c>
      <c r="AP10" s="49">
        <f t="shared" si="33"/>
        <v>120000</v>
      </c>
      <c r="AQ10" s="49">
        <f t="shared" si="33"/>
        <v>120000</v>
      </c>
      <c r="AR10" s="49">
        <f t="shared" si="33"/>
        <v>120000</v>
      </c>
      <c r="AS10" s="49">
        <f t="shared" si="33"/>
        <v>120000</v>
      </c>
      <c r="AT10" s="49">
        <f t="shared" si="33"/>
        <v>120000</v>
      </c>
      <c r="AU10" s="49">
        <f t="shared" si="33"/>
        <v>120000</v>
      </c>
      <c r="AV10" s="49">
        <f t="shared" si="33"/>
        <v>120000</v>
      </c>
      <c r="AW10" s="49">
        <f t="shared" si="33"/>
        <v>120000</v>
      </c>
      <c r="AX10" s="49"/>
    </row>
    <row r="11" spans="1:50" x14ac:dyDescent="0.25">
      <c r="A11" s="18" t="s">
        <v>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x14ac:dyDescent="0.25">
      <c r="A12" s="18" t="s">
        <v>9</v>
      </c>
      <c r="B12" s="50">
        <f>+M_Acquisti!D69</f>
        <v>354000</v>
      </c>
      <c r="C12" s="50">
        <f>+M_Acquisti!E69</f>
        <v>138000</v>
      </c>
      <c r="D12" s="50">
        <f>+M_Acquisti!F69</f>
        <v>108000</v>
      </c>
      <c r="E12" s="50">
        <f>+M_Acquisti!G69</f>
        <v>192000</v>
      </c>
      <c r="F12" s="50">
        <f>+M_Acquisti!H69</f>
        <v>72000</v>
      </c>
      <c r="G12" s="50">
        <f>+M_Acquisti!I69</f>
        <v>120000</v>
      </c>
      <c r="H12" s="50">
        <f>+M_Acquisti!J69</f>
        <v>120000</v>
      </c>
      <c r="I12" s="50">
        <f>+M_Acquisti!K69</f>
        <v>120000</v>
      </c>
      <c r="J12" s="50">
        <f>+M_Acquisti!L69</f>
        <v>120000</v>
      </c>
      <c r="K12" s="50">
        <f>+M_Acquisti!M69</f>
        <v>120000</v>
      </c>
      <c r="L12" s="50">
        <f>+M_Acquisti!N69</f>
        <v>120000</v>
      </c>
      <c r="M12" s="50">
        <f>+M_Acquisti!O69</f>
        <v>120000</v>
      </c>
      <c r="N12" s="50">
        <f>+M_Acquisti!P69</f>
        <v>120000</v>
      </c>
      <c r="O12" s="50">
        <f>+M_Acquisti!Q69</f>
        <v>120000</v>
      </c>
      <c r="P12" s="50">
        <f>+M_Acquisti!R69</f>
        <v>120000</v>
      </c>
      <c r="Q12" s="50">
        <f>+M_Acquisti!S69</f>
        <v>120000</v>
      </c>
      <c r="R12" s="50">
        <f>+M_Acquisti!T69</f>
        <v>120000</v>
      </c>
      <c r="S12" s="50">
        <f>+M_Acquisti!U69</f>
        <v>120000</v>
      </c>
      <c r="T12" s="50">
        <f>+M_Acquisti!V69</f>
        <v>120000</v>
      </c>
      <c r="U12" s="50">
        <f>+M_Acquisti!W69</f>
        <v>120000</v>
      </c>
      <c r="V12" s="50">
        <f>+M_Acquisti!X69</f>
        <v>120000</v>
      </c>
      <c r="W12" s="50">
        <f>+M_Acquisti!Y69</f>
        <v>120000</v>
      </c>
      <c r="X12" s="50">
        <f>+M_Acquisti!Z69</f>
        <v>120000</v>
      </c>
      <c r="Y12" s="50">
        <f>+M_Acquisti!AA69</f>
        <v>120000</v>
      </c>
      <c r="Z12" s="50">
        <f>+M_Acquisti!AB69</f>
        <v>120000</v>
      </c>
      <c r="AA12" s="50">
        <f>+M_Acquisti!AC69</f>
        <v>120000</v>
      </c>
      <c r="AB12" s="50">
        <f>+M_Acquisti!AD69</f>
        <v>120000</v>
      </c>
      <c r="AC12" s="50">
        <f>+M_Acquisti!AE69</f>
        <v>120000</v>
      </c>
      <c r="AD12" s="50">
        <f>+M_Acquisti!AF69</f>
        <v>120000</v>
      </c>
      <c r="AE12" s="50">
        <f>+M_Acquisti!AG69</f>
        <v>120000</v>
      </c>
      <c r="AF12" s="50">
        <f>+M_Acquisti!AH69</f>
        <v>120000</v>
      </c>
      <c r="AG12" s="50">
        <f>+M_Acquisti!AI69</f>
        <v>120000</v>
      </c>
      <c r="AH12" s="50">
        <f>+M_Acquisti!AJ69</f>
        <v>120000</v>
      </c>
      <c r="AI12" s="50">
        <f>+M_Acquisti!AK69</f>
        <v>120000</v>
      </c>
      <c r="AJ12" s="50">
        <f>+M_Acquisti!AL69</f>
        <v>120000</v>
      </c>
      <c r="AK12" s="50">
        <f>+M_Acquisti!AM69</f>
        <v>120000</v>
      </c>
      <c r="AL12" s="50">
        <f>+M_Acquisti!AN69</f>
        <v>120000</v>
      </c>
      <c r="AM12" s="50">
        <f>+M_Acquisti!AO69</f>
        <v>120000</v>
      </c>
      <c r="AN12" s="50">
        <f>+M_Acquisti!AP69</f>
        <v>120000</v>
      </c>
      <c r="AO12" s="50">
        <f>+M_Acquisti!AQ69</f>
        <v>120000</v>
      </c>
      <c r="AP12" s="50">
        <f>+M_Acquisti!AR69</f>
        <v>120000</v>
      </c>
      <c r="AQ12" s="50">
        <f>+M_Acquisti!AS69</f>
        <v>120000</v>
      </c>
      <c r="AR12" s="50">
        <f>+M_Acquisti!AT69</f>
        <v>120000</v>
      </c>
      <c r="AS12" s="50">
        <f>+M_Acquisti!AU69</f>
        <v>120000</v>
      </c>
      <c r="AT12" s="50">
        <f>+M_Acquisti!AV69</f>
        <v>120000</v>
      </c>
      <c r="AU12" s="50">
        <f>+M_Acquisti!AW69</f>
        <v>120000</v>
      </c>
      <c r="AV12" s="50">
        <f>+M_Acquisti!AX69</f>
        <v>120000</v>
      </c>
      <c r="AW12" s="50">
        <f>+M_Acquisti!AY69</f>
        <v>120000</v>
      </c>
      <c r="AX12" s="50"/>
    </row>
    <row r="13" spans="1:50" x14ac:dyDescent="0.25">
      <c r="A13" s="18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x14ac:dyDescent="0.25">
      <c r="A14" s="19"/>
      <c r="B14"/>
    </row>
    <row r="15" spans="1:50" x14ac:dyDescent="0.25">
      <c r="A15" s="17" t="s">
        <v>11</v>
      </c>
      <c r="B15" s="12">
        <f t="shared" ref="B15:S15" si="34">+B2-B10</f>
        <v>236000</v>
      </c>
      <c r="C15" s="12">
        <f t="shared" si="34"/>
        <v>92000</v>
      </c>
      <c r="D15" s="12">
        <f t="shared" si="34"/>
        <v>72000</v>
      </c>
      <c r="E15" s="12">
        <f t="shared" si="34"/>
        <v>128000</v>
      </c>
      <c r="F15" s="12">
        <f t="shared" si="34"/>
        <v>48000</v>
      </c>
      <c r="G15" s="12">
        <f t="shared" si="34"/>
        <v>80000</v>
      </c>
      <c r="H15" s="12">
        <f t="shared" si="34"/>
        <v>80000</v>
      </c>
      <c r="I15" s="12">
        <f t="shared" si="34"/>
        <v>80000</v>
      </c>
      <c r="J15" s="12">
        <f t="shared" si="34"/>
        <v>80000</v>
      </c>
      <c r="K15" s="12">
        <f t="shared" si="34"/>
        <v>80000</v>
      </c>
      <c r="L15" s="12">
        <f t="shared" si="34"/>
        <v>80000</v>
      </c>
      <c r="M15" s="12">
        <f t="shared" si="34"/>
        <v>80000</v>
      </c>
      <c r="N15" s="12">
        <f t="shared" si="34"/>
        <v>80000</v>
      </c>
      <c r="O15" s="12">
        <f t="shared" si="34"/>
        <v>80000</v>
      </c>
      <c r="P15" s="12">
        <f t="shared" si="34"/>
        <v>80000</v>
      </c>
      <c r="Q15" s="12">
        <f t="shared" si="34"/>
        <v>80000</v>
      </c>
      <c r="R15" s="12">
        <f t="shared" si="34"/>
        <v>80000</v>
      </c>
      <c r="S15" s="12">
        <f t="shared" si="34"/>
        <v>80000</v>
      </c>
      <c r="T15" s="12">
        <f t="shared" ref="T15:AI15" si="35">+T2-T10</f>
        <v>80000</v>
      </c>
      <c r="U15" s="12">
        <f t="shared" si="35"/>
        <v>80000</v>
      </c>
      <c r="V15" s="12">
        <f t="shared" si="35"/>
        <v>80000</v>
      </c>
      <c r="W15" s="12">
        <f t="shared" si="35"/>
        <v>80000</v>
      </c>
      <c r="X15" s="12">
        <f t="shared" si="35"/>
        <v>80000</v>
      </c>
      <c r="Y15" s="12">
        <f t="shared" si="35"/>
        <v>80000</v>
      </c>
      <c r="Z15" s="12">
        <f t="shared" si="35"/>
        <v>80000</v>
      </c>
      <c r="AA15" s="12">
        <f t="shared" si="35"/>
        <v>80000</v>
      </c>
      <c r="AB15" s="12">
        <f t="shared" si="35"/>
        <v>80000</v>
      </c>
      <c r="AC15" s="12">
        <f t="shared" si="35"/>
        <v>80000</v>
      </c>
      <c r="AD15" s="12">
        <f t="shared" si="35"/>
        <v>80000</v>
      </c>
      <c r="AE15" s="12">
        <f t="shared" si="35"/>
        <v>80000</v>
      </c>
      <c r="AF15" s="12">
        <f t="shared" si="35"/>
        <v>80000</v>
      </c>
      <c r="AG15" s="12">
        <f t="shared" si="35"/>
        <v>80000</v>
      </c>
      <c r="AH15" s="12">
        <f t="shared" si="35"/>
        <v>80000</v>
      </c>
      <c r="AI15" s="12">
        <f t="shared" si="35"/>
        <v>80000</v>
      </c>
      <c r="AJ15" s="12">
        <f t="shared" ref="AJ15:AW15" si="36">+AJ2-AJ10</f>
        <v>80000</v>
      </c>
      <c r="AK15" s="12">
        <f t="shared" si="36"/>
        <v>80000</v>
      </c>
      <c r="AL15" s="12">
        <f t="shared" si="36"/>
        <v>80000</v>
      </c>
      <c r="AM15" s="12">
        <f t="shared" si="36"/>
        <v>80000</v>
      </c>
      <c r="AN15" s="12">
        <f t="shared" si="36"/>
        <v>80000</v>
      </c>
      <c r="AO15" s="12">
        <f t="shared" si="36"/>
        <v>80000</v>
      </c>
      <c r="AP15" s="12">
        <f t="shared" si="36"/>
        <v>80000</v>
      </c>
      <c r="AQ15" s="12">
        <f t="shared" si="36"/>
        <v>80000</v>
      </c>
      <c r="AR15" s="12">
        <f t="shared" si="36"/>
        <v>80000</v>
      </c>
      <c r="AS15" s="12">
        <f t="shared" si="36"/>
        <v>80000</v>
      </c>
      <c r="AT15" s="12">
        <f t="shared" si="36"/>
        <v>80000</v>
      </c>
      <c r="AU15" s="12">
        <f t="shared" si="36"/>
        <v>80000</v>
      </c>
      <c r="AV15" s="12">
        <f t="shared" si="36"/>
        <v>80000</v>
      </c>
      <c r="AW15" s="12">
        <f t="shared" si="36"/>
        <v>80000</v>
      </c>
      <c r="AX15" s="12"/>
    </row>
    <row r="16" spans="1:50" x14ac:dyDescent="0.25">
      <c r="A16" s="17"/>
      <c r="B16"/>
    </row>
    <row r="17" spans="1:50" x14ac:dyDescent="0.25">
      <c r="A17" s="17" t="s">
        <v>12</v>
      </c>
      <c r="B17" s="49">
        <f>+B18+B20+B23</f>
        <v>0</v>
      </c>
      <c r="C17" s="49">
        <f t="shared" ref="C17:S17" si="37">+C18+C20+C23</f>
        <v>0</v>
      </c>
      <c r="D17" s="49">
        <f t="shared" si="37"/>
        <v>0</v>
      </c>
      <c r="E17" s="49">
        <f t="shared" si="37"/>
        <v>0</v>
      </c>
      <c r="F17" s="49">
        <f t="shared" si="37"/>
        <v>0</v>
      </c>
      <c r="G17" s="49">
        <f t="shared" si="37"/>
        <v>0</v>
      </c>
      <c r="H17" s="49">
        <f t="shared" si="37"/>
        <v>0</v>
      </c>
      <c r="I17" s="49">
        <f t="shared" si="37"/>
        <v>0</v>
      </c>
      <c r="J17" s="49">
        <f t="shared" si="37"/>
        <v>0</v>
      </c>
      <c r="K17" s="49">
        <f t="shared" si="37"/>
        <v>0</v>
      </c>
      <c r="L17" s="49">
        <f t="shared" si="37"/>
        <v>0</v>
      </c>
      <c r="M17" s="49">
        <f t="shared" si="37"/>
        <v>0</v>
      </c>
      <c r="N17" s="49">
        <f t="shared" si="37"/>
        <v>0</v>
      </c>
      <c r="O17" s="49">
        <f t="shared" si="37"/>
        <v>0</v>
      </c>
      <c r="P17" s="49">
        <f t="shared" si="37"/>
        <v>0</v>
      </c>
      <c r="Q17" s="49">
        <f t="shared" si="37"/>
        <v>0</v>
      </c>
      <c r="R17" s="49">
        <f t="shared" si="37"/>
        <v>0</v>
      </c>
      <c r="S17" s="49">
        <f t="shared" si="37"/>
        <v>0</v>
      </c>
      <c r="T17" s="49">
        <f t="shared" ref="T17" si="38">+T18+T20+T23</f>
        <v>0</v>
      </c>
      <c r="U17" s="49">
        <f t="shared" ref="U17" si="39">+U18+U20+U23</f>
        <v>0</v>
      </c>
      <c r="V17" s="49">
        <f t="shared" ref="V17" si="40">+V18+V20+V23</f>
        <v>0</v>
      </c>
      <c r="W17" s="49">
        <f t="shared" ref="W17" si="41">+W18+W20+W23</f>
        <v>0</v>
      </c>
      <c r="X17" s="49">
        <f t="shared" ref="X17" si="42">+X18+X20+X23</f>
        <v>0</v>
      </c>
      <c r="Y17" s="49">
        <f t="shared" ref="Y17" si="43">+Y18+Y20+Y23</f>
        <v>0</v>
      </c>
      <c r="Z17" s="49">
        <f t="shared" ref="Z17" si="44">+Z18+Z20+Z23</f>
        <v>0</v>
      </c>
      <c r="AA17" s="49">
        <f t="shared" ref="AA17" si="45">+AA18+AA20+AA23</f>
        <v>0</v>
      </c>
      <c r="AB17" s="49">
        <f t="shared" ref="AB17" si="46">+AB18+AB20+AB23</f>
        <v>0</v>
      </c>
      <c r="AC17" s="49">
        <f t="shared" ref="AC17" si="47">+AC18+AC20+AC23</f>
        <v>0</v>
      </c>
      <c r="AD17" s="49">
        <f t="shared" ref="AD17" si="48">+AD18+AD20+AD23</f>
        <v>0</v>
      </c>
      <c r="AE17" s="49">
        <f t="shared" ref="AE17" si="49">+AE18+AE20+AE23</f>
        <v>0</v>
      </c>
      <c r="AF17" s="49">
        <f t="shared" ref="AF17" si="50">+AF18+AF20+AF23</f>
        <v>0</v>
      </c>
      <c r="AG17" s="49">
        <f t="shared" ref="AG17" si="51">+AG18+AG20+AG23</f>
        <v>0</v>
      </c>
      <c r="AH17" s="49">
        <f t="shared" ref="AH17" si="52">+AH18+AH20+AH23</f>
        <v>0</v>
      </c>
      <c r="AI17" s="49">
        <f t="shared" ref="AI17" si="53">+AI18+AI20+AI23</f>
        <v>0</v>
      </c>
      <c r="AJ17" s="49">
        <f t="shared" ref="AJ17" si="54">+AJ18+AJ20+AJ23</f>
        <v>0</v>
      </c>
      <c r="AK17" s="49">
        <f t="shared" ref="AK17" si="55">+AK18+AK20+AK23</f>
        <v>0</v>
      </c>
      <c r="AL17" s="49">
        <f t="shared" ref="AL17" si="56">+AL18+AL20+AL23</f>
        <v>0</v>
      </c>
      <c r="AM17" s="49">
        <f t="shared" ref="AM17" si="57">+AM18+AM20+AM23</f>
        <v>0</v>
      </c>
      <c r="AN17" s="49">
        <f t="shared" ref="AN17" si="58">+AN18+AN20+AN23</f>
        <v>0</v>
      </c>
      <c r="AO17" s="49">
        <f t="shared" ref="AO17" si="59">+AO18+AO20+AO23</f>
        <v>0</v>
      </c>
      <c r="AP17" s="49">
        <f t="shared" ref="AP17" si="60">+AP18+AP20+AP23</f>
        <v>0</v>
      </c>
      <c r="AQ17" s="49">
        <f t="shared" ref="AQ17" si="61">+AQ18+AQ20+AQ23</f>
        <v>0</v>
      </c>
      <c r="AR17" s="49">
        <f t="shared" ref="AR17" si="62">+AR18+AR20+AR23</f>
        <v>0</v>
      </c>
      <c r="AS17" s="49">
        <f t="shared" ref="AS17" si="63">+AS18+AS20+AS23</f>
        <v>0</v>
      </c>
      <c r="AT17" s="49">
        <f t="shared" ref="AT17" si="64">+AT18+AT20+AT23</f>
        <v>0</v>
      </c>
      <c r="AU17" s="49">
        <f t="shared" ref="AU17" si="65">+AU18+AU20+AU23</f>
        <v>0</v>
      </c>
      <c r="AV17" s="49">
        <f t="shared" ref="AV17" si="66">+AV18+AV20+AV23</f>
        <v>0</v>
      </c>
      <c r="AW17" s="49">
        <f t="shared" ref="AW17" si="67">+AW18+AW20+AW23</f>
        <v>0</v>
      </c>
      <c r="AX17" s="49"/>
    </row>
    <row r="18" spans="1:50" x14ac:dyDescent="0.25">
      <c r="A18" s="18" t="s">
        <v>13</v>
      </c>
      <c r="B18" s="49">
        <f>+B19</f>
        <v>0</v>
      </c>
      <c r="C18" s="49">
        <f t="shared" ref="C18:S18" si="68">+C19</f>
        <v>0</v>
      </c>
      <c r="D18" s="49">
        <f t="shared" si="68"/>
        <v>0</v>
      </c>
      <c r="E18" s="49">
        <f t="shared" si="68"/>
        <v>0</v>
      </c>
      <c r="F18" s="49">
        <f t="shared" si="68"/>
        <v>0</v>
      </c>
      <c r="G18" s="49">
        <f t="shared" si="68"/>
        <v>0</v>
      </c>
      <c r="H18" s="49">
        <f t="shared" si="68"/>
        <v>0</v>
      </c>
      <c r="I18" s="49">
        <f t="shared" si="68"/>
        <v>0</v>
      </c>
      <c r="J18" s="49">
        <f t="shared" si="68"/>
        <v>0</v>
      </c>
      <c r="K18" s="49">
        <f t="shared" si="68"/>
        <v>0</v>
      </c>
      <c r="L18" s="49">
        <f t="shared" si="68"/>
        <v>0</v>
      </c>
      <c r="M18" s="49">
        <f t="shared" si="68"/>
        <v>0</v>
      </c>
      <c r="N18" s="49">
        <f t="shared" si="68"/>
        <v>0</v>
      </c>
      <c r="O18" s="49">
        <f t="shared" si="68"/>
        <v>0</v>
      </c>
      <c r="P18" s="49">
        <f t="shared" si="68"/>
        <v>0</v>
      </c>
      <c r="Q18" s="49">
        <f t="shared" si="68"/>
        <v>0</v>
      </c>
      <c r="R18" s="49">
        <f t="shared" si="68"/>
        <v>0</v>
      </c>
      <c r="S18" s="49">
        <f t="shared" si="68"/>
        <v>0</v>
      </c>
      <c r="T18" s="49">
        <f t="shared" ref="T18" si="69">+T19</f>
        <v>0</v>
      </c>
      <c r="U18" s="49">
        <f t="shared" ref="U18" si="70">+U19</f>
        <v>0</v>
      </c>
      <c r="V18" s="49">
        <f t="shared" ref="V18" si="71">+V19</f>
        <v>0</v>
      </c>
      <c r="W18" s="49">
        <f t="shared" ref="W18" si="72">+W19</f>
        <v>0</v>
      </c>
      <c r="X18" s="49">
        <f t="shared" ref="X18" si="73">+X19</f>
        <v>0</v>
      </c>
      <c r="Y18" s="49">
        <f t="shared" ref="Y18" si="74">+Y19</f>
        <v>0</v>
      </c>
      <c r="Z18" s="49">
        <f t="shared" ref="Z18" si="75">+Z19</f>
        <v>0</v>
      </c>
      <c r="AA18" s="49">
        <f t="shared" ref="AA18" si="76">+AA19</f>
        <v>0</v>
      </c>
      <c r="AB18" s="49">
        <f t="shared" ref="AB18" si="77">+AB19</f>
        <v>0</v>
      </c>
      <c r="AC18" s="49">
        <f t="shared" ref="AC18" si="78">+AC19</f>
        <v>0</v>
      </c>
      <c r="AD18" s="49">
        <f t="shared" ref="AD18" si="79">+AD19</f>
        <v>0</v>
      </c>
      <c r="AE18" s="49">
        <f t="shared" ref="AE18" si="80">+AE19</f>
        <v>0</v>
      </c>
      <c r="AF18" s="49">
        <f t="shared" ref="AF18" si="81">+AF19</f>
        <v>0</v>
      </c>
      <c r="AG18" s="49">
        <f t="shared" ref="AG18" si="82">+AG19</f>
        <v>0</v>
      </c>
      <c r="AH18" s="49">
        <f t="shared" ref="AH18" si="83">+AH19</f>
        <v>0</v>
      </c>
      <c r="AI18" s="49">
        <f t="shared" ref="AI18" si="84">+AI19</f>
        <v>0</v>
      </c>
      <c r="AJ18" s="49">
        <f t="shared" ref="AJ18" si="85">+AJ19</f>
        <v>0</v>
      </c>
      <c r="AK18" s="49">
        <f t="shared" ref="AK18" si="86">+AK19</f>
        <v>0</v>
      </c>
      <c r="AL18" s="49">
        <f t="shared" ref="AL18" si="87">+AL19</f>
        <v>0</v>
      </c>
      <c r="AM18" s="49">
        <f t="shared" ref="AM18" si="88">+AM19</f>
        <v>0</v>
      </c>
      <c r="AN18" s="49">
        <f t="shared" ref="AN18" si="89">+AN19</f>
        <v>0</v>
      </c>
      <c r="AO18" s="49">
        <f t="shared" ref="AO18" si="90">+AO19</f>
        <v>0</v>
      </c>
      <c r="AP18" s="49">
        <f t="shared" ref="AP18" si="91">+AP19</f>
        <v>0</v>
      </c>
      <c r="AQ18" s="49">
        <f t="shared" ref="AQ18" si="92">+AQ19</f>
        <v>0</v>
      </c>
      <c r="AR18" s="49">
        <f t="shared" ref="AR18" si="93">+AR19</f>
        <v>0</v>
      </c>
      <c r="AS18" s="49">
        <f t="shared" ref="AS18" si="94">+AS19</f>
        <v>0</v>
      </c>
      <c r="AT18" s="49">
        <f t="shared" ref="AT18" si="95">+AT19</f>
        <v>0</v>
      </c>
      <c r="AU18" s="49">
        <f t="shared" ref="AU18" si="96">+AU19</f>
        <v>0</v>
      </c>
      <c r="AV18" s="49">
        <f t="shared" ref="AV18" si="97">+AV19</f>
        <v>0</v>
      </c>
      <c r="AW18" s="49">
        <f t="shared" ref="AW18" si="98">+AW19</f>
        <v>0</v>
      </c>
      <c r="AX18" s="49"/>
    </row>
    <row r="19" spans="1:50" x14ac:dyDescent="0.25">
      <c r="A19" s="19" t="s">
        <v>14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</row>
    <row r="20" spans="1:50" x14ac:dyDescent="0.25">
      <c r="A20" s="18" t="s">
        <v>15</v>
      </c>
      <c r="B20" s="49">
        <f>+SUM(B21:B22)</f>
        <v>0</v>
      </c>
      <c r="C20" s="49">
        <f t="shared" ref="C20:S20" si="99">+SUM(C21:C22)</f>
        <v>0</v>
      </c>
      <c r="D20" s="49">
        <f t="shared" si="99"/>
        <v>0</v>
      </c>
      <c r="E20" s="49">
        <f t="shared" si="99"/>
        <v>0</v>
      </c>
      <c r="F20" s="49">
        <f t="shared" si="99"/>
        <v>0</v>
      </c>
      <c r="G20" s="49">
        <f t="shared" si="99"/>
        <v>0</v>
      </c>
      <c r="H20" s="49">
        <f t="shared" si="99"/>
        <v>0</v>
      </c>
      <c r="I20" s="49">
        <f t="shared" si="99"/>
        <v>0</v>
      </c>
      <c r="J20" s="49">
        <f t="shared" si="99"/>
        <v>0</v>
      </c>
      <c r="K20" s="49">
        <f t="shared" si="99"/>
        <v>0</v>
      </c>
      <c r="L20" s="49">
        <f t="shared" si="99"/>
        <v>0</v>
      </c>
      <c r="M20" s="49">
        <f t="shared" si="99"/>
        <v>0</v>
      </c>
      <c r="N20" s="49">
        <f t="shared" si="99"/>
        <v>0</v>
      </c>
      <c r="O20" s="49">
        <f t="shared" si="99"/>
        <v>0</v>
      </c>
      <c r="P20" s="49">
        <f t="shared" si="99"/>
        <v>0</v>
      </c>
      <c r="Q20" s="49">
        <f t="shared" si="99"/>
        <v>0</v>
      </c>
      <c r="R20" s="49">
        <f t="shared" si="99"/>
        <v>0</v>
      </c>
      <c r="S20" s="49">
        <f t="shared" si="99"/>
        <v>0</v>
      </c>
      <c r="T20" s="49">
        <f t="shared" ref="T20" si="100">+SUM(T21:T22)</f>
        <v>0</v>
      </c>
      <c r="U20" s="49">
        <f t="shared" ref="U20" si="101">+SUM(U21:U22)</f>
        <v>0</v>
      </c>
      <c r="V20" s="49">
        <f t="shared" ref="V20" si="102">+SUM(V21:V22)</f>
        <v>0</v>
      </c>
      <c r="W20" s="49">
        <f t="shared" ref="W20" si="103">+SUM(W21:W22)</f>
        <v>0</v>
      </c>
      <c r="X20" s="49">
        <f t="shared" ref="X20" si="104">+SUM(X21:X22)</f>
        <v>0</v>
      </c>
      <c r="Y20" s="49">
        <f t="shared" ref="Y20" si="105">+SUM(Y21:Y22)</f>
        <v>0</v>
      </c>
      <c r="Z20" s="49">
        <f t="shared" ref="Z20" si="106">+SUM(Z21:Z22)</f>
        <v>0</v>
      </c>
      <c r="AA20" s="49">
        <f t="shared" ref="AA20" si="107">+SUM(AA21:AA22)</f>
        <v>0</v>
      </c>
      <c r="AB20" s="49">
        <f t="shared" ref="AB20" si="108">+SUM(AB21:AB22)</f>
        <v>0</v>
      </c>
      <c r="AC20" s="49">
        <f t="shared" ref="AC20" si="109">+SUM(AC21:AC22)</f>
        <v>0</v>
      </c>
      <c r="AD20" s="49">
        <f t="shared" ref="AD20" si="110">+SUM(AD21:AD22)</f>
        <v>0</v>
      </c>
      <c r="AE20" s="49">
        <f t="shared" ref="AE20" si="111">+SUM(AE21:AE22)</f>
        <v>0</v>
      </c>
      <c r="AF20" s="49">
        <f t="shared" ref="AF20" si="112">+SUM(AF21:AF22)</f>
        <v>0</v>
      </c>
      <c r="AG20" s="49">
        <f t="shared" ref="AG20" si="113">+SUM(AG21:AG22)</f>
        <v>0</v>
      </c>
      <c r="AH20" s="49">
        <f t="shared" ref="AH20" si="114">+SUM(AH21:AH22)</f>
        <v>0</v>
      </c>
      <c r="AI20" s="49">
        <f t="shared" ref="AI20" si="115">+SUM(AI21:AI22)</f>
        <v>0</v>
      </c>
      <c r="AJ20" s="49">
        <f t="shared" ref="AJ20" si="116">+SUM(AJ21:AJ22)</f>
        <v>0</v>
      </c>
      <c r="AK20" s="49">
        <f t="shared" ref="AK20" si="117">+SUM(AK21:AK22)</f>
        <v>0</v>
      </c>
      <c r="AL20" s="49">
        <f t="shared" ref="AL20" si="118">+SUM(AL21:AL22)</f>
        <v>0</v>
      </c>
      <c r="AM20" s="49">
        <f t="shared" ref="AM20" si="119">+SUM(AM21:AM22)</f>
        <v>0</v>
      </c>
      <c r="AN20" s="49">
        <f t="shared" ref="AN20" si="120">+SUM(AN21:AN22)</f>
        <v>0</v>
      </c>
      <c r="AO20" s="49">
        <f t="shared" ref="AO20" si="121">+SUM(AO21:AO22)</f>
        <v>0</v>
      </c>
      <c r="AP20" s="49">
        <f t="shared" ref="AP20" si="122">+SUM(AP21:AP22)</f>
        <v>0</v>
      </c>
      <c r="AQ20" s="49">
        <f t="shared" ref="AQ20" si="123">+SUM(AQ21:AQ22)</f>
        <v>0</v>
      </c>
      <c r="AR20" s="49">
        <f t="shared" ref="AR20" si="124">+SUM(AR21:AR22)</f>
        <v>0</v>
      </c>
      <c r="AS20" s="49">
        <f t="shared" ref="AS20" si="125">+SUM(AS21:AS22)</f>
        <v>0</v>
      </c>
      <c r="AT20" s="49">
        <f t="shared" ref="AT20" si="126">+SUM(AT21:AT22)</f>
        <v>0</v>
      </c>
      <c r="AU20" s="49">
        <f t="shared" ref="AU20" si="127">+SUM(AU21:AU22)</f>
        <v>0</v>
      </c>
      <c r="AV20" s="49">
        <f t="shared" ref="AV20" si="128">+SUM(AV21:AV22)</f>
        <v>0</v>
      </c>
      <c r="AW20" s="49">
        <f t="shared" ref="AW20" si="129">+SUM(AW21:AW22)</f>
        <v>0</v>
      </c>
      <c r="AX20" s="49"/>
    </row>
    <row r="21" spans="1:50" x14ac:dyDescent="0.25">
      <c r="A21" s="19" t="s">
        <v>16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50" x14ac:dyDescent="0.25">
      <c r="A22" s="19" t="s">
        <v>17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</row>
    <row r="23" spans="1:50" x14ac:dyDescent="0.25">
      <c r="A23" s="18" t="s">
        <v>18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</row>
    <row r="24" spans="1:50" x14ac:dyDescent="0.25">
      <c r="A24" s="19"/>
      <c r="B24"/>
    </row>
    <row r="25" spans="1:50" x14ac:dyDescent="0.25">
      <c r="A25" s="17" t="s">
        <v>19</v>
      </c>
      <c r="B25" s="49">
        <f>+B15-B17</f>
        <v>236000</v>
      </c>
      <c r="C25" s="49">
        <f t="shared" ref="C25:S25" si="130">+C15-C17</f>
        <v>92000</v>
      </c>
      <c r="D25" s="49">
        <f t="shared" si="130"/>
        <v>72000</v>
      </c>
      <c r="E25" s="49">
        <f t="shared" si="130"/>
        <v>128000</v>
      </c>
      <c r="F25" s="49">
        <f t="shared" si="130"/>
        <v>48000</v>
      </c>
      <c r="G25" s="49">
        <f t="shared" si="130"/>
        <v>80000</v>
      </c>
      <c r="H25" s="49">
        <f t="shared" si="130"/>
        <v>80000</v>
      </c>
      <c r="I25" s="49">
        <f t="shared" si="130"/>
        <v>80000</v>
      </c>
      <c r="J25" s="49">
        <f t="shared" si="130"/>
        <v>80000</v>
      </c>
      <c r="K25" s="49">
        <f t="shared" si="130"/>
        <v>80000</v>
      </c>
      <c r="L25" s="49">
        <f t="shared" si="130"/>
        <v>80000</v>
      </c>
      <c r="M25" s="49">
        <f t="shared" si="130"/>
        <v>80000</v>
      </c>
      <c r="N25" s="49">
        <f t="shared" si="130"/>
        <v>80000</v>
      </c>
      <c r="O25" s="49">
        <f t="shared" si="130"/>
        <v>80000</v>
      </c>
      <c r="P25" s="49">
        <f t="shared" si="130"/>
        <v>80000</v>
      </c>
      <c r="Q25" s="49">
        <f t="shared" si="130"/>
        <v>80000</v>
      </c>
      <c r="R25" s="49">
        <f t="shared" si="130"/>
        <v>80000</v>
      </c>
      <c r="S25" s="49">
        <f t="shared" si="130"/>
        <v>80000</v>
      </c>
      <c r="T25" s="49">
        <f t="shared" ref="T25:AI25" si="131">+T15-T17</f>
        <v>80000</v>
      </c>
      <c r="U25" s="49">
        <f t="shared" si="131"/>
        <v>80000</v>
      </c>
      <c r="V25" s="49">
        <f t="shared" si="131"/>
        <v>80000</v>
      </c>
      <c r="W25" s="49">
        <f t="shared" si="131"/>
        <v>80000</v>
      </c>
      <c r="X25" s="49">
        <f t="shared" si="131"/>
        <v>80000</v>
      </c>
      <c r="Y25" s="49">
        <f t="shared" si="131"/>
        <v>80000</v>
      </c>
      <c r="Z25" s="49">
        <f t="shared" si="131"/>
        <v>80000</v>
      </c>
      <c r="AA25" s="49">
        <f t="shared" si="131"/>
        <v>80000</v>
      </c>
      <c r="AB25" s="49">
        <f t="shared" si="131"/>
        <v>80000</v>
      </c>
      <c r="AC25" s="49">
        <f t="shared" si="131"/>
        <v>80000</v>
      </c>
      <c r="AD25" s="49">
        <f t="shared" si="131"/>
        <v>80000</v>
      </c>
      <c r="AE25" s="49">
        <f t="shared" si="131"/>
        <v>80000</v>
      </c>
      <c r="AF25" s="49">
        <f t="shared" si="131"/>
        <v>80000</v>
      </c>
      <c r="AG25" s="49">
        <f t="shared" si="131"/>
        <v>80000</v>
      </c>
      <c r="AH25" s="49">
        <f t="shared" si="131"/>
        <v>80000</v>
      </c>
      <c r="AI25" s="49">
        <f t="shared" si="131"/>
        <v>80000</v>
      </c>
      <c r="AJ25" s="49">
        <f t="shared" ref="AJ25:AW25" si="132">+AJ15-AJ17</f>
        <v>80000</v>
      </c>
      <c r="AK25" s="49">
        <f t="shared" si="132"/>
        <v>80000</v>
      </c>
      <c r="AL25" s="49">
        <f t="shared" si="132"/>
        <v>80000</v>
      </c>
      <c r="AM25" s="49">
        <f t="shared" si="132"/>
        <v>80000</v>
      </c>
      <c r="AN25" s="49">
        <f t="shared" si="132"/>
        <v>80000</v>
      </c>
      <c r="AO25" s="49">
        <f t="shared" si="132"/>
        <v>80000</v>
      </c>
      <c r="AP25" s="49">
        <f t="shared" si="132"/>
        <v>80000</v>
      </c>
      <c r="AQ25" s="49">
        <f t="shared" si="132"/>
        <v>80000</v>
      </c>
      <c r="AR25" s="49">
        <f t="shared" si="132"/>
        <v>80000</v>
      </c>
      <c r="AS25" s="49">
        <f t="shared" si="132"/>
        <v>80000</v>
      </c>
      <c r="AT25" s="49">
        <f t="shared" si="132"/>
        <v>80000</v>
      </c>
      <c r="AU25" s="49">
        <f t="shared" si="132"/>
        <v>80000</v>
      </c>
      <c r="AV25" s="49">
        <f t="shared" si="132"/>
        <v>80000</v>
      </c>
      <c r="AW25" s="49">
        <f t="shared" si="132"/>
        <v>80000</v>
      </c>
      <c r="AX25" s="49"/>
    </row>
    <row r="26" spans="1:50" x14ac:dyDescent="0.25">
      <c r="A26" s="17"/>
      <c r="B26"/>
    </row>
    <row r="27" spans="1:50" x14ac:dyDescent="0.25">
      <c r="A27" s="18" t="s">
        <v>20</v>
      </c>
      <c r="B27" s="49">
        <f>+B28+B37+B45+B52</f>
        <v>0</v>
      </c>
      <c r="C27" s="49">
        <f t="shared" ref="C27:S27" si="133">+C28+C37+C45+C52</f>
        <v>0</v>
      </c>
      <c r="D27" s="49">
        <f t="shared" si="133"/>
        <v>0</v>
      </c>
      <c r="E27" s="49">
        <f t="shared" si="133"/>
        <v>0</v>
      </c>
      <c r="F27" s="49">
        <f t="shared" si="133"/>
        <v>0</v>
      </c>
      <c r="G27" s="49">
        <f t="shared" si="133"/>
        <v>0</v>
      </c>
      <c r="H27" s="49">
        <f t="shared" si="133"/>
        <v>0</v>
      </c>
      <c r="I27" s="49">
        <f t="shared" si="133"/>
        <v>0</v>
      </c>
      <c r="J27" s="49">
        <f t="shared" si="133"/>
        <v>0</v>
      </c>
      <c r="K27" s="49">
        <f t="shared" si="133"/>
        <v>0</v>
      </c>
      <c r="L27" s="49">
        <f t="shared" si="133"/>
        <v>0</v>
      </c>
      <c r="M27" s="49">
        <f t="shared" si="133"/>
        <v>0</v>
      </c>
      <c r="N27" s="49">
        <f t="shared" si="133"/>
        <v>0</v>
      </c>
      <c r="O27" s="49">
        <f t="shared" si="133"/>
        <v>0</v>
      </c>
      <c r="P27" s="49">
        <f t="shared" si="133"/>
        <v>0</v>
      </c>
      <c r="Q27" s="49">
        <f t="shared" si="133"/>
        <v>0</v>
      </c>
      <c r="R27" s="49">
        <f t="shared" si="133"/>
        <v>0</v>
      </c>
      <c r="S27" s="49">
        <f t="shared" si="133"/>
        <v>0</v>
      </c>
      <c r="T27" s="49">
        <f t="shared" ref="T27" si="134">+T28+T37+T45+T52</f>
        <v>0</v>
      </c>
      <c r="U27" s="49">
        <f t="shared" ref="U27" si="135">+U28+U37+U45+U52</f>
        <v>0</v>
      </c>
      <c r="V27" s="49">
        <f t="shared" ref="V27" si="136">+V28+V37+V45+V52</f>
        <v>0</v>
      </c>
      <c r="W27" s="49">
        <f t="shared" ref="W27" si="137">+W28+W37+W45+W52</f>
        <v>0</v>
      </c>
      <c r="X27" s="49">
        <f t="shared" ref="X27" si="138">+X28+X37+X45+X52</f>
        <v>0</v>
      </c>
      <c r="Y27" s="49">
        <f t="shared" ref="Y27" si="139">+Y28+Y37+Y45+Y52</f>
        <v>0</v>
      </c>
      <c r="Z27" s="49">
        <f t="shared" ref="Z27" si="140">+Z28+Z37+Z45+Z52</f>
        <v>0</v>
      </c>
      <c r="AA27" s="49">
        <f t="shared" ref="AA27" si="141">+AA28+AA37+AA45+AA52</f>
        <v>0</v>
      </c>
      <c r="AB27" s="49">
        <f t="shared" ref="AB27" si="142">+AB28+AB37+AB45+AB52</f>
        <v>0</v>
      </c>
      <c r="AC27" s="49">
        <f t="shared" ref="AC27" si="143">+AC28+AC37+AC45+AC52</f>
        <v>0</v>
      </c>
      <c r="AD27" s="49">
        <f t="shared" ref="AD27" si="144">+AD28+AD37+AD45+AD52</f>
        <v>0</v>
      </c>
      <c r="AE27" s="49">
        <f t="shared" ref="AE27" si="145">+AE28+AE37+AE45+AE52</f>
        <v>0</v>
      </c>
      <c r="AF27" s="49">
        <f t="shared" ref="AF27" si="146">+AF28+AF37+AF45+AF52</f>
        <v>0</v>
      </c>
      <c r="AG27" s="49">
        <f t="shared" ref="AG27" si="147">+AG28+AG37+AG45+AG52</f>
        <v>0</v>
      </c>
      <c r="AH27" s="49">
        <f t="shared" ref="AH27" si="148">+AH28+AH37+AH45+AH52</f>
        <v>0</v>
      </c>
      <c r="AI27" s="49">
        <f t="shared" ref="AI27" si="149">+AI28+AI37+AI45+AI52</f>
        <v>0</v>
      </c>
      <c r="AJ27" s="49">
        <f t="shared" ref="AJ27" si="150">+AJ28+AJ37+AJ45+AJ52</f>
        <v>0</v>
      </c>
      <c r="AK27" s="49">
        <f t="shared" ref="AK27" si="151">+AK28+AK37+AK45+AK52</f>
        <v>0</v>
      </c>
      <c r="AL27" s="49">
        <f t="shared" ref="AL27" si="152">+AL28+AL37+AL45+AL52</f>
        <v>0</v>
      </c>
      <c r="AM27" s="49">
        <f t="shared" ref="AM27" si="153">+AM28+AM37+AM45+AM52</f>
        <v>0</v>
      </c>
      <c r="AN27" s="49">
        <f t="shared" ref="AN27" si="154">+AN28+AN37+AN45+AN52</f>
        <v>0</v>
      </c>
      <c r="AO27" s="49">
        <f t="shared" ref="AO27" si="155">+AO28+AO37+AO45+AO52</f>
        <v>0</v>
      </c>
      <c r="AP27" s="49">
        <f t="shared" ref="AP27" si="156">+AP28+AP37+AP45+AP52</f>
        <v>0</v>
      </c>
      <c r="AQ27" s="49">
        <f t="shared" ref="AQ27" si="157">+AQ28+AQ37+AQ45+AQ52</f>
        <v>0</v>
      </c>
      <c r="AR27" s="49">
        <f t="shared" ref="AR27" si="158">+AR28+AR37+AR45+AR52</f>
        <v>0</v>
      </c>
      <c r="AS27" s="49">
        <f t="shared" ref="AS27" si="159">+AS28+AS37+AS45+AS52</f>
        <v>0</v>
      </c>
      <c r="AT27" s="49">
        <f t="shared" ref="AT27" si="160">+AT28+AT37+AT45+AT52</f>
        <v>0</v>
      </c>
      <c r="AU27" s="49">
        <f t="shared" ref="AU27" si="161">+AU28+AU37+AU45+AU52</f>
        <v>0</v>
      </c>
      <c r="AV27" s="49">
        <f t="shared" ref="AV27" si="162">+AV28+AV37+AV45+AV52</f>
        <v>0</v>
      </c>
      <c r="AW27" s="49">
        <f t="shared" ref="AW27" si="163">+AW28+AW37+AW45+AW52</f>
        <v>0</v>
      </c>
      <c r="AX27" s="49"/>
    </row>
    <row r="28" spans="1:50" x14ac:dyDescent="0.25">
      <c r="A28" s="18" t="s">
        <v>21</v>
      </c>
      <c r="B28" s="49">
        <f>SUM(B29:B36)</f>
        <v>0</v>
      </c>
      <c r="C28" s="49">
        <f t="shared" ref="C28:S28" si="164">SUM(C29:C36)</f>
        <v>0</v>
      </c>
      <c r="D28" s="49">
        <f t="shared" si="164"/>
        <v>0</v>
      </c>
      <c r="E28" s="49">
        <f t="shared" si="164"/>
        <v>0</v>
      </c>
      <c r="F28" s="49">
        <f t="shared" si="164"/>
        <v>0</v>
      </c>
      <c r="G28" s="49">
        <f t="shared" si="164"/>
        <v>0</v>
      </c>
      <c r="H28" s="49">
        <f t="shared" si="164"/>
        <v>0</v>
      </c>
      <c r="I28" s="49">
        <f t="shared" si="164"/>
        <v>0</v>
      </c>
      <c r="J28" s="49">
        <f t="shared" si="164"/>
        <v>0</v>
      </c>
      <c r="K28" s="49">
        <f t="shared" si="164"/>
        <v>0</v>
      </c>
      <c r="L28" s="49">
        <f t="shared" si="164"/>
        <v>0</v>
      </c>
      <c r="M28" s="49">
        <f t="shared" si="164"/>
        <v>0</v>
      </c>
      <c r="N28" s="49">
        <f t="shared" si="164"/>
        <v>0</v>
      </c>
      <c r="O28" s="49">
        <f t="shared" si="164"/>
        <v>0</v>
      </c>
      <c r="P28" s="49">
        <f t="shared" si="164"/>
        <v>0</v>
      </c>
      <c r="Q28" s="49">
        <f t="shared" si="164"/>
        <v>0</v>
      </c>
      <c r="R28" s="49">
        <f t="shared" si="164"/>
        <v>0</v>
      </c>
      <c r="S28" s="49">
        <f t="shared" si="164"/>
        <v>0</v>
      </c>
      <c r="T28" s="49">
        <f t="shared" ref="T28" si="165">SUM(T29:T36)</f>
        <v>0</v>
      </c>
      <c r="U28" s="49">
        <f t="shared" ref="U28" si="166">SUM(U29:U36)</f>
        <v>0</v>
      </c>
      <c r="V28" s="49">
        <f t="shared" ref="V28" si="167">SUM(V29:V36)</f>
        <v>0</v>
      </c>
      <c r="W28" s="49">
        <f t="shared" ref="W28" si="168">SUM(W29:W36)</f>
        <v>0</v>
      </c>
      <c r="X28" s="49">
        <f t="shared" ref="X28" si="169">SUM(X29:X36)</f>
        <v>0</v>
      </c>
      <c r="Y28" s="49">
        <f t="shared" ref="Y28" si="170">SUM(Y29:Y36)</f>
        <v>0</v>
      </c>
      <c r="Z28" s="49">
        <f t="shared" ref="Z28" si="171">SUM(Z29:Z36)</f>
        <v>0</v>
      </c>
      <c r="AA28" s="49">
        <f t="shared" ref="AA28" si="172">SUM(AA29:AA36)</f>
        <v>0</v>
      </c>
      <c r="AB28" s="49">
        <f t="shared" ref="AB28" si="173">SUM(AB29:AB36)</f>
        <v>0</v>
      </c>
      <c r="AC28" s="49">
        <f t="shared" ref="AC28" si="174">SUM(AC29:AC36)</f>
        <v>0</v>
      </c>
      <c r="AD28" s="49">
        <f t="shared" ref="AD28" si="175">SUM(AD29:AD36)</f>
        <v>0</v>
      </c>
      <c r="AE28" s="49">
        <f t="shared" ref="AE28" si="176">SUM(AE29:AE36)</f>
        <v>0</v>
      </c>
      <c r="AF28" s="49">
        <f t="shared" ref="AF28" si="177">SUM(AF29:AF36)</f>
        <v>0</v>
      </c>
      <c r="AG28" s="49">
        <f t="shared" ref="AG28" si="178">SUM(AG29:AG36)</f>
        <v>0</v>
      </c>
      <c r="AH28" s="49">
        <f t="shared" ref="AH28" si="179">SUM(AH29:AH36)</f>
        <v>0</v>
      </c>
      <c r="AI28" s="49">
        <f t="shared" ref="AI28" si="180">SUM(AI29:AI36)</f>
        <v>0</v>
      </c>
      <c r="AJ28" s="49">
        <f t="shared" ref="AJ28" si="181">SUM(AJ29:AJ36)</f>
        <v>0</v>
      </c>
      <c r="AK28" s="49">
        <f t="shared" ref="AK28" si="182">SUM(AK29:AK36)</f>
        <v>0</v>
      </c>
      <c r="AL28" s="49">
        <f t="shared" ref="AL28" si="183">SUM(AL29:AL36)</f>
        <v>0</v>
      </c>
      <c r="AM28" s="49">
        <f t="shared" ref="AM28" si="184">SUM(AM29:AM36)</f>
        <v>0</v>
      </c>
      <c r="AN28" s="49">
        <f t="shared" ref="AN28" si="185">SUM(AN29:AN36)</f>
        <v>0</v>
      </c>
      <c r="AO28" s="49">
        <f t="shared" ref="AO28" si="186">SUM(AO29:AO36)</f>
        <v>0</v>
      </c>
      <c r="AP28" s="49">
        <f t="shared" ref="AP28" si="187">SUM(AP29:AP36)</f>
        <v>0</v>
      </c>
      <c r="AQ28" s="49">
        <f t="shared" ref="AQ28" si="188">SUM(AQ29:AQ36)</f>
        <v>0</v>
      </c>
      <c r="AR28" s="49">
        <f t="shared" ref="AR28" si="189">SUM(AR29:AR36)</f>
        <v>0</v>
      </c>
      <c r="AS28" s="49">
        <f t="shared" ref="AS28" si="190">SUM(AS29:AS36)</f>
        <v>0</v>
      </c>
      <c r="AT28" s="49">
        <f t="shared" ref="AT28" si="191">SUM(AT29:AT36)</f>
        <v>0</v>
      </c>
      <c r="AU28" s="49">
        <f t="shared" ref="AU28" si="192">SUM(AU29:AU36)</f>
        <v>0</v>
      </c>
      <c r="AV28" s="49">
        <f t="shared" ref="AV28" si="193">SUM(AV29:AV36)</f>
        <v>0</v>
      </c>
      <c r="AW28" s="49">
        <f t="shared" ref="AW28" si="194">SUM(AW29:AW36)</f>
        <v>0</v>
      </c>
      <c r="AX28" s="49"/>
    </row>
    <row r="29" spans="1:50" x14ac:dyDescent="0.25">
      <c r="A29" s="19" t="s">
        <v>22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</row>
    <row r="30" spans="1:50" x14ac:dyDescent="0.25">
      <c r="A30" s="19" t="s">
        <v>23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</row>
    <row r="31" spans="1:50" x14ac:dyDescent="0.25">
      <c r="A31" s="19" t="s">
        <v>24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</row>
    <row r="32" spans="1:50" x14ac:dyDescent="0.25">
      <c r="A32" s="19" t="s">
        <v>25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</row>
    <row r="33" spans="1:50" x14ac:dyDescent="0.25">
      <c r="A33" s="19" t="s">
        <v>26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</row>
    <row r="34" spans="1:50" x14ac:dyDescent="0.25">
      <c r="A34" s="19" t="s">
        <v>27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</row>
    <row r="35" spans="1:50" x14ac:dyDescent="0.25">
      <c r="A35" s="19" t="s">
        <v>28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</row>
    <row r="36" spans="1:50" x14ac:dyDescent="0.25">
      <c r="A36" s="19" t="s">
        <v>29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1:50" x14ac:dyDescent="0.25">
      <c r="A37" s="18" t="s">
        <v>30</v>
      </c>
      <c r="B37" s="49">
        <f>SUM(B38:B43)</f>
        <v>0</v>
      </c>
      <c r="C37" s="49">
        <f t="shared" ref="C37:S37" si="195">SUM(C38:C43)</f>
        <v>0</v>
      </c>
      <c r="D37" s="49">
        <f t="shared" si="195"/>
        <v>0</v>
      </c>
      <c r="E37" s="49">
        <f t="shared" si="195"/>
        <v>0</v>
      </c>
      <c r="F37" s="49">
        <f t="shared" si="195"/>
        <v>0</v>
      </c>
      <c r="G37" s="49">
        <f t="shared" si="195"/>
        <v>0</v>
      </c>
      <c r="H37" s="49">
        <f t="shared" si="195"/>
        <v>0</v>
      </c>
      <c r="I37" s="49">
        <f t="shared" si="195"/>
        <v>0</v>
      </c>
      <c r="J37" s="49">
        <f t="shared" si="195"/>
        <v>0</v>
      </c>
      <c r="K37" s="49">
        <f t="shared" si="195"/>
        <v>0</v>
      </c>
      <c r="L37" s="49">
        <f t="shared" si="195"/>
        <v>0</v>
      </c>
      <c r="M37" s="49">
        <f t="shared" si="195"/>
        <v>0</v>
      </c>
      <c r="N37" s="49">
        <f t="shared" si="195"/>
        <v>0</v>
      </c>
      <c r="O37" s="49">
        <f t="shared" si="195"/>
        <v>0</v>
      </c>
      <c r="P37" s="49">
        <f t="shared" si="195"/>
        <v>0</v>
      </c>
      <c r="Q37" s="49">
        <f t="shared" si="195"/>
        <v>0</v>
      </c>
      <c r="R37" s="49">
        <f t="shared" si="195"/>
        <v>0</v>
      </c>
      <c r="S37" s="49">
        <f t="shared" si="195"/>
        <v>0</v>
      </c>
      <c r="T37" s="49">
        <f t="shared" ref="T37" si="196">SUM(T38:T43)</f>
        <v>0</v>
      </c>
      <c r="U37" s="49">
        <f t="shared" ref="U37" si="197">SUM(U38:U43)</f>
        <v>0</v>
      </c>
      <c r="V37" s="49">
        <f t="shared" ref="V37" si="198">SUM(V38:V43)</f>
        <v>0</v>
      </c>
      <c r="W37" s="49">
        <f t="shared" ref="W37" si="199">SUM(W38:W43)</f>
        <v>0</v>
      </c>
      <c r="X37" s="49">
        <f t="shared" ref="X37" si="200">SUM(X38:X43)</f>
        <v>0</v>
      </c>
      <c r="Y37" s="49">
        <f t="shared" ref="Y37" si="201">SUM(Y38:Y43)</f>
        <v>0</v>
      </c>
      <c r="Z37" s="49">
        <f t="shared" ref="Z37" si="202">SUM(Z38:Z43)</f>
        <v>0</v>
      </c>
      <c r="AA37" s="49">
        <f t="shared" ref="AA37" si="203">SUM(AA38:AA43)</f>
        <v>0</v>
      </c>
      <c r="AB37" s="49">
        <f t="shared" ref="AB37" si="204">SUM(AB38:AB43)</f>
        <v>0</v>
      </c>
      <c r="AC37" s="49">
        <f t="shared" ref="AC37" si="205">SUM(AC38:AC43)</f>
        <v>0</v>
      </c>
      <c r="AD37" s="49">
        <f t="shared" ref="AD37" si="206">SUM(AD38:AD43)</f>
        <v>0</v>
      </c>
      <c r="AE37" s="49">
        <f t="shared" ref="AE37" si="207">SUM(AE38:AE43)</f>
        <v>0</v>
      </c>
      <c r="AF37" s="49">
        <f t="shared" ref="AF37" si="208">SUM(AF38:AF43)</f>
        <v>0</v>
      </c>
      <c r="AG37" s="49">
        <f t="shared" ref="AG37" si="209">SUM(AG38:AG43)</f>
        <v>0</v>
      </c>
      <c r="AH37" s="49">
        <f t="shared" ref="AH37" si="210">SUM(AH38:AH43)</f>
        <v>0</v>
      </c>
      <c r="AI37" s="49">
        <f t="shared" ref="AI37" si="211">SUM(AI38:AI43)</f>
        <v>0</v>
      </c>
      <c r="AJ37" s="49">
        <f t="shared" ref="AJ37" si="212">SUM(AJ38:AJ43)</f>
        <v>0</v>
      </c>
      <c r="AK37" s="49">
        <f t="shared" ref="AK37" si="213">SUM(AK38:AK43)</f>
        <v>0</v>
      </c>
      <c r="AL37" s="49">
        <f t="shared" ref="AL37" si="214">SUM(AL38:AL43)</f>
        <v>0</v>
      </c>
      <c r="AM37" s="49">
        <f t="shared" ref="AM37" si="215">SUM(AM38:AM43)</f>
        <v>0</v>
      </c>
      <c r="AN37" s="49">
        <f t="shared" ref="AN37" si="216">SUM(AN38:AN43)</f>
        <v>0</v>
      </c>
      <c r="AO37" s="49">
        <f t="shared" ref="AO37" si="217">SUM(AO38:AO43)</f>
        <v>0</v>
      </c>
      <c r="AP37" s="49">
        <f t="shared" ref="AP37" si="218">SUM(AP38:AP43)</f>
        <v>0</v>
      </c>
      <c r="AQ37" s="49">
        <f t="shared" ref="AQ37" si="219">SUM(AQ38:AQ43)</f>
        <v>0</v>
      </c>
      <c r="AR37" s="49">
        <f t="shared" ref="AR37" si="220">SUM(AR38:AR43)</f>
        <v>0</v>
      </c>
      <c r="AS37" s="49">
        <f t="shared" ref="AS37" si="221">SUM(AS38:AS43)</f>
        <v>0</v>
      </c>
      <c r="AT37" s="49">
        <f t="shared" ref="AT37" si="222">SUM(AT38:AT43)</f>
        <v>0</v>
      </c>
      <c r="AU37" s="49">
        <f t="shared" ref="AU37" si="223">SUM(AU38:AU43)</f>
        <v>0</v>
      </c>
      <c r="AV37" s="49">
        <f t="shared" ref="AV37" si="224">SUM(AV38:AV43)</f>
        <v>0</v>
      </c>
      <c r="AW37" s="49">
        <f t="shared" ref="AW37" si="225">SUM(AW38:AW43)</f>
        <v>0</v>
      </c>
      <c r="AX37" s="49"/>
    </row>
    <row r="38" spans="1:50" x14ac:dyDescent="0.25">
      <c r="A38" s="19" t="s">
        <v>31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spans="1:50" x14ac:dyDescent="0.25">
      <c r="A39" s="19" t="s">
        <v>32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</row>
    <row r="40" spans="1:50" x14ac:dyDescent="0.25">
      <c r="A40" s="19" t="s">
        <v>33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</row>
    <row r="41" spans="1:50" x14ac:dyDescent="0.25">
      <c r="A41" s="19" t="s">
        <v>34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50" x14ac:dyDescent="0.25">
      <c r="A42" s="19" t="s">
        <v>35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</row>
    <row r="43" spans="1:50" x14ac:dyDescent="0.25">
      <c r="A43" s="19"/>
      <c r="B43"/>
    </row>
    <row r="44" spans="1:50" x14ac:dyDescent="0.25">
      <c r="A44" s="17" t="s">
        <v>36</v>
      </c>
      <c r="B44" s="12">
        <f>+B45+B52</f>
        <v>0</v>
      </c>
      <c r="C44" s="12">
        <f t="shared" ref="C44:S44" si="226">+C45+C52</f>
        <v>0</v>
      </c>
      <c r="D44" s="12">
        <f t="shared" si="226"/>
        <v>0</v>
      </c>
      <c r="E44" s="12">
        <f t="shared" si="226"/>
        <v>0</v>
      </c>
      <c r="F44" s="12">
        <f t="shared" si="226"/>
        <v>0</v>
      </c>
      <c r="G44" s="12">
        <f t="shared" si="226"/>
        <v>0</v>
      </c>
      <c r="H44" s="12">
        <f t="shared" si="226"/>
        <v>0</v>
      </c>
      <c r="I44" s="12">
        <f t="shared" si="226"/>
        <v>0</v>
      </c>
      <c r="J44" s="12">
        <f t="shared" si="226"/>
        <v>0</v>
      </c>
      <c r="K44" s="12">
        <f t="shared" si="226"/>
        <v>0</v>
      </c>
      <c r="L44" s="12">
        <f t="shared" si="226"/>
        <v>0</v>
      </c>
      <c r="M44" s="12">
        <f t="shared" si="226"/>
        <v>0</v>
      </c>
      <c r="N44" s="12">
        <f t="shared" si="226"/>
        <v>0</v>
      </c>
      <c r="O44" s="12">
        <f t="shared" si="226"/>
        <v>0</v>
      </c>
      <c r="P44" s="12">
        <f t="shared" si="226"/>
        <v>0</v>
      </c>
      <c r="Q44" s="12">
        <f t="shared" si="226"/>
        <v>0</v>
      </c>
      <c r="R44" s="12">
        <f t="shared" si="226"/>
        <v>0</v>
      </c>
      <c r="S44" s="12">
        <f t="shared" si="226"/>
        <v>0</v>
      </c>
      <c r="T44" s="12">
        <f t="shared" ref="T44" si="227">+T45+T52</f>
        <v>0</v>
      </c>
      <c r="U44" s="12">
        <f t="shared" ref="U44" si="228">+U45+U52</f>
        <v>0</v>
      </c>
      <c r="V44" s="12">
        <f t="shared" ref="V44" si="229">+V45+V52</f>
        <v>0</v>
      </c>
      <c r="W44" s="12">
        <f t="shared" ref="W44" si="230">+W45+W52</f>
        <v>0</v>
      </c>
      <c r="X44" s="12">
        <f t="shared" ref="X44" si="231">+X45+X52</f>
        <v>0</v>
      </c>
      <c r="Y44" s="12">
        <f t="shared" ref="Y44" si="232">+Y45+Y52</f>
        <v>0</v>
      </c>
      <c r="Z44" s="12">
        <f t="shared" ref="Z44" si="233">+Z45+Z52</f>
        <v>0</v>
      </c>
      <c r="AA44" s="12">
        <f t="shared" ref="AA44" si="234">+AA45+AA52</f>
        <v>0</v>
      </c>
      <c r="AB44" s="12">
        <f t="shared" ref="AB44" si="235">+AB45+AB52</f>
        <v>0</v>
      </c>
      <c r="AC44" s="12">
        <f t="shared" ref="AC44" si="236">+AC45+AC52</f>
        <v>0</v>
      </c>
      <c r="AD44" s="12">
        <f t="shared" ref="AD44" si="237">+AD45+AD52</f>
        <v>0</v>
      </c>
      <c r="AE44" s="12">
        <f t="shared" ref="AE44" si="238">+AE45+AE52</f>
        <v>0</v>
      </c>
      <c r="AF44" s="12">
        <f t="shared" ref="AF44" si="239">+AF45+AF52</f>
        <v>0</v>
      </c>
      <c r="AG44" s="12">
        <f t="shared" ref="AG44" si="240">+AG45+AG52</f>
        <v>0</v>
      </c>
      <c r="AH44" s="12">
        <f t="shared" ref="AH44" si="241">+AH45+AH52</f>
        <v>0</v>
      </c>
      <c r="AI44" s="12">
        <f t="shared" ref="AI44" si="242">+AI45+AI52</f>
        <v>0</v>
      </c>
      <c r="AJ44" s="12">
        <f t="shared" ref="AJ44" si="243">+AJ45+AJ52</f>
        <v>0</v>
      </c>
      <c r="AK44" s="12">
        <f t="shared" ref="AK44" si="244">+AK45+AK52</f>
        <v>0</v>
      </c>
      <c r="AL44" s="12">
        <f t="shared" ref="AL44" si="245">+AL45+AL52</f>
        <v>0</v>
      </c>
      <c r="AM44" s="12">
        <f t="shared" ref="AM44" si="246">+AM45+AM52</f>
        <v>0</v>
      </c>
      <c r="AN44" s="12">
        <f t="shared" ref="AN44" si="247">+AN45+AN52</f>
        <v>0</v>
      </c>
      <c r="AO44" s="12">
        <f t="shared" ref="AO44" si="248">+AO45+AO52</f>
        <v>0</v>
      </c>
      <c r="AP44" s="12">
        <f t="shared" ref="AP44" si="249">+AP45+AP52</f>
        <v>0</v>
      </c>
      <c r="AQ44" s="12">
        <f t="shared" ref="AQ44" si="250">+AQ45+AQ52</f>
        <v>0</v>
      </c>
      <c r="AR44" s="12">
        <f t="shared" ref="AR44" si="251">+AR45+AR52</f>
        <v>0</v>
      </c>
      <c r="AS44" s="12">
        <f t="shared" ref="AS44" si="252">+AS45+AS52</f>
        <v>0</v>
      </c>
      <c r="AT44" s="12">
        <f t="shared" ref="AT44" si="253">+AT45+AT52</f>
        <v>0</v>
      </c>
      <c r="AU44" s="12">
        <f t="shared" ref="AU44" si="254">+AU45+AU52</f>
        <v>0</v>
      </c>
      <c r="AV44" s="12">
        <f t="shared" ref="AV44" si="255">+AV45+AV52</f>
        <v>0</v>
      </c>
      <c r="AW44" s="12">
        <f t="shared" ref="AW44" si="256">+AW45+AW52</f>
        <v>0</v>
      </c>
      <c r="AX44" s="12"/>
    </row>
    <row r="45" spans="1:50" x14ac:dyDescent="0.25">
      <c r="A45" s="18" t="s">
        <v>37</v>
      </c>
      <c r="B45" s="49">
        <f>SUM(B46:B51)</f>
        <v>0</v>
      </c>
      <c r="C45" s="49">
        <f t="shared" ref="C45:S45" si="257">SUM(C46:C51)</f>
        <v>0</v>
      </c>
      <c r="D45" s="49">
        <f t="shared" si="257"/>
        <v>0</v>
      </c>
      <c r="E45" s="49">
        <f t="shared" si="257"/>
        <v>0</v>
      </c>
      <c r="F45" s="49">
        <f t="shared" si="257"/>
        <v>0</v>
      </c>
      <c r="G45" s="49">
        <f t="shared" si="257"/>
        <v>0</v>
      </c>
      <c r="H45" s="49">
        <f t="shared" si="257"/>
        <v>0</v>
      </c>
      <c r="I45" s="49">
        <f t="shared" si="257"/>
        <v>0</v>
      </c>
      <c r="J45" s="49">
        <f t="shared" si="257"/>
        <v>0</v>
      </c>
      <c r="K45" s="49">
        <f t="shared" si="257"/>
        <v>0</v>
      </c>
      <c r="L45" s="49">
        <f t="shared" si="257"/>
        <v>0</v>
      </c>
      <c r="M45" s="49">
        <f t="shared" si="257"/>
        <v>0</v>
      </c>
      <c r="N45" s="49">
        <f t="shared" si="257"/>
        <v>0</v>
      </c>
      <c r="O45" s="49">
        <f t="shared" si="257"/>
        <v>0</v>
      </c>
      <c r="P45" s="49">
        <f t="shared" si="257"/>
        <v>0</v>
      </c>
      <c r="Q45" s="49">
        <f t="shared" si="257"/>
        <v>0</v>
      </c>
      <c r="R45" s="49">
        <f t="shared" si="257"/>
        <v>0</v>
      </c>
      <c r="S45" s="49">
        <f t="shared" si="257"/>
        <v>0</v>
      </c>
      <c r="T45" s="49">
        <f t="shared" ref="T45" si="258">SUM(T46:T51)</f>
        <v>0</v>
      </c>
      <c r="U45" s="49">
        <f t="shared" ref="U45" si="259">SUM(U46:U51)</f>
        <v>0</v>
      </c>
      <c r="V45" s="49">
        <f t="shared" ref="V45" si="260">SUM(V46:V51)</f>
        <v>0</v>
      </c>
      <c r="W45" s="49">
        <f t="shared" ref="W45" si="261">SUM(W46:W51)</f>
        <v>0</v>
      </c>
      <c r="X45" s="49">
        <f t="shared" ref="X45" si="262">SUM(X46:X51)</f>
        <v>0</v>
      </c>
      <c r="Y45" s="49">
        <f t="shared" ref="Y45" si="263">SUM(Y46:Y51)</f>
        <v>0</v>
      </c>
      <c r="Z45" s="49">
        <f t="shared" ref="Z45" si="264">SUM(Z46:Z51)</f>
        <v>0</v>
      </c>
      <c r="AA45" s="49">
        <f t="shared" ref="AA45" si="265">SUM(AA46:AA51)</f>
        <v>0</v>
      </c>
      <c r="AB45" s="49">
        <f t="shared" ref="AB45" si="266">SUM(AB46:AB51)</f>
        <v>0</v>
      </c>
      <c r="AC45" s="49">
        <f t="shared" ref="AC45" si="267">SUM(AC46:AC51)</f>
        <v>0</v>
      </c>
      <c r="AD45" s="49">
        <f t="shared" ref="AD45" si="268">SUM(AD46:AD51)</f>
        <v>0</v>
      </c>
      <c r="AE45" s="49">
        <f t="shared" ref="AE45" si="269">SUM(AE46:AE51)</f>
        <v>0</v>
      </c>
      <c r="AF45" s="49">
        <f t="shared" ref="AF45" si="270">SUM(AF46:AF51)</f>
        <v>0</v>
      </c>
      <c r="AG45" s="49">
        <f t="shared" ref="AG45" si="271">SUM(AG46:AG51)</f>
        <v>0</v>
      </c>
      <c r="AH45" s="49">
        <f t="shared" ref="AH45" si="272">SUM(AH46:AH51)</f>
        <v>0</v>
      </c>
      <c r="AI45" s="49">
        <f t="shared" ref="AI45" si="273">SUM(AI46:AI51)</f>
        <v>0</v>
      </c>
      <c r="AJ45" s="49">
        <f t="shared" ref="AJ45" si="274">SUM(AJ46:AJ51)</f>
        <v>0</v>
      </c>
      <c r="AK45" s="49">
        <f t="shared" ref="AK45" si="275">SUM(AK46:AK51)</f>
        <v>0</v>
      </c>
      <c r="AL45" s="49">
        <f t="shared" ref="AL45" si="276">SUM(AL46:AL51)</f>
        <v>0</v>
      </c>
      <c r="AM45" s="49">
        <f t="shared" ref="AM45" si="277">SUM(AM46:AM51)</f>
        <v>0</v>
      </c>
      <c r="AN45" s="49">
        <f t="shared" ref="AN45" si="278">SUM(AN46:AN51)</f>
        <v>0</v>
      </c>
      <c r="AO45" s="49">
        <f t="shared" ref="AO45" si="279">SUM(AO46:AO51)</f>
        <v>0</v>
      </c>
      <c r="AP45" s="49">
        <f t="shared" ref="AP45" si="280">SUM(AP46:AP51)</f>
        <v>0</v>
      </c>
      <c r="AQ45" s="49">
        <f t="shared" ref="AQ45" si="281">SUM(AQ46:AQ51)</f>
        <v>0</v>
      </c>
      <c r="AR45" s="49">
        <f t="shared" ref="AR45" si="282">SUM(AR46:AR51)</f>
        <v>0</v>
      </c>
      <c r="AS45" s="49">
        <f t="shared" ref="AS45" si="283">SUM(AS46:AS51)</f>
        <v>0</v>
      </c>
      <c r="AT45" s="49">
        <f t="shared" ref="AT45" si="284">SUM(AT46:AT51)</f>
        <v>0</v>
      </c>
      <c r="AU45" s="49">
        <f t="shared" ref="AU45" si="285">SUM(AU46:AU51)</f>
        <v>0</v>
      </c>
      <c r="AV45" s="49">
        <f t="shared" ref="AV45" si="286">SUM(AV46:AV51)</f>
        <v>0</v>
      </c>
      <c r="AW45" s="49">
        <f t="shared" ref="AW45" si="287">SUM(AW46:AW51)</f>
        <v>0</v>
      </c>
      <c r="AX45" s="49"/>
    </row>
    <row r="46" spans="1:50" x14ac:dyDescent="0.25">
      <c r="A46" s="19" t="s">
        <v>38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1:50" x14ac:dyDescent="0.25">
      <c r="A47" s="19" t="s">
        <v>39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</row>
    <row r="48" spans="1:50" x14ac:dyDescent="0.25">
      <c r="A48" s="19" t="s">
        <v>40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1:50" x14ac:dyDescent="0.25">
      <c r="A49" s="19" t="s">
        <v>41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</row>
    <row r="50" spans="1:50" x14ac:dyDescent="0.25">
      <c r="A50" s="19" t="s">
        <v>42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</row>
    <row r="51" spans="1:50" x14ac:dyDescent="0.25">
      <c r="A51" s="19" t="s">
        <v>43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</row>
    <row r="52" spans="1:50" x14ac:dyDescent="0.25">
      <c r="A52" s="18" t="s">
        <v>44</v>
      </c>
      <c r="B52" s="49">
        <f>SUM(B53:B57)</f>
        <v>0</v>
      </c>
      <c r="C52" s="49">
        <f t="shared" ref="C52:S52" si="288">SUM(C53:C57)</f>
        <v>0</v>
      </c>
      <c r="D52" s="49">
        <f t="shared" si="288"/>
        <v>0</v>
      </c>
      <c r="E52" s="49">
        <f t="shared" si="288"/>
        <v>0</v>
      </c>
      <c r="F52" s="49">
        <f t="shared" si="288"/>
        <v>0</v>
      </c>
      <c r="G52" s="49">
        <f t="shared" si="288"/>
        <v>0</v>
      </c>
      <c r="H52" s="49">
        <f t="shared" si="288"/>
        <v>0</v>
      </c>
      <c r="I52" s="49">
        <f t="shared" si="288"/>
        <v>0</v>
      </c>
      <c r="J52" s="49">
        <f t="shared" si="288"/>
        <v>0</v>
      </c>
      <c r="K52" s="49">
        <f t="shared" si="288"/>
        <v>0</v>
      </c>
      <c r="L52" s="49">
        <f t="shared" si="288"/>
        <v>0</v>
      </c>
      <c r="M52" s="49">
        <f t="shared" si="288"/>
        <v>0</v>
      </c>
      <c r="N52" s="49">
        <f t="shared" si="288"/>
        <v>0</v>
      </c>
      <c r="O52" s="49">
        <f t="shared" si="288"/>
        <v>0</v>
      </c>
      <c r="P52" s="49">
        <f t="shared" si="288"/>
        <v>0</v>
      </c>
      <c r="Q52" s="49">
        <f t="shared" si="288"/>
        <v>0</v>
      </c>
      <c r="R52" s="49">
        <f t="shared" si="288"/>
        <v>0</v>
      </c>
      <c r="S52" s="49">
        <f t="shared" si="288"/>
        <v>0</v>
      </c>
      <c r="T52" s="49">
        <f t="shared" ref="T52" si="289">SUM(T53:T57)</f>
        <v>0</v>
      </c>
      <c r="U52" s="49">
        <f t="shared" ref="U52" si="290">SUM(U53:U57)</f>
        <v>0</v>
      </c>
      <c r="V52" s="49">
        <f t="shared" ref="V52" si="291">SUM(V53:V57)</f>
        <v>0</v>
      </c>
      <c r="W52" s="49">
        <f t="shared" ref="W52" si="292">SUM(W53:W57)</f>
        <v>0</v>
      </c>
      <c r="X52" s="49">
        <f t="shared" ref="X52" si="293">SUM(X53:X57)</f>
        <v>0</v>
      </c>
      <c r="Y52" s="49">
        <f t="shared" ref="Y52" si="294">SUM(Y53:Y57)</f>
        <v>0</v>
      </c>
      <c r="Z52" s="49">
        <f t="shared" ref="Z52" si="295">SUM(Z53:Z57)</f>
        <v>0</v>
      </c>
      <c r="AA52" s="49">
        <f t="shared" ref="AA52" si="296">SUM(AA53:AA57)</f>
        <v>0</v>
      </c>
      <c r="AB52" s="49">
        <f t="shared" ref="AB52" si="297">SUM(AB53:AB57)</f>
        <v>0</v>
      </c>
      <c r="AC52" s="49">
        <f t="shared" ref="AC52" si="298">SUM(AC53:AC57)</f>
        <v>0</v>
      </c>
      <c r="AD52" s="49">
        <f t="shared" ref="AD52" si="299">SUM(AD53:AD57)</f>
        <v>0</v>
      </c>
      <c r="AE52" s="49">
        <f t="shared" ref="AE52" si="300">SUM(AE53:AE57)</f>
        <v>0</v>
      </c>
      <c r="AF52" s="49">
        <f t="shared" ref="AF52" si="301">SUM(AF53:AF57)</f>
        <v>0</v>
      </c>
      <c r="AG52" s="49">
        <f t="shared" ref="AG52" si="302">SUM(AG53:AG57)</f>
        <v>0</v>
      </c>
      <c r="AH52" s="49">
        <f t="shared" ref="AH52" si="303">SUM(AH53:AH57)</f>
        <v>0</v>
      </c>
      <c r="AI52" s="49">
        <f t="shared" ref="AI52" si="304">SUM(AI53:AI57)</f>
        <v>0</v>
      </c>
      <c r="AJ52" s="49">
        <f t="shared" ref="AJ52" si="305">SUM(AJ53:AJ57)</f>
        <v>0</v>
      </c>
      <c r="AK52" s="49">
        <f t="shared" ref="AK52" si="306">SUM(AK53:AK57)</f>
        <v>0</v>
      </c>
      <c r="AL52" s="49">
        <f t="shared" ref="AL52" si="307">SUM(AL53:AL57)</f>
        <v>0</v>
      </c>
      <c r="AM52" s="49">
        <f t="shared" ref="AM52" si="308">SUM(AM53:AM57)</f>
        <v>0</v>
      </c>
      <c r="AN52" s="49">
        <f t="shared" ref="AN52" si="309">SUM(AN53:AN57)</f>
        <v>0</v>
      </c>
      <c r="AO52" s="49">
        <f t="shared" ref="AO52" si="310">SUM(AO53:AO57)</f>
        <v>0</v>
      </c>
      <c r="AP52" s="49">
        <f t="shared" ref="AP52" si="311">SUM(AP53:AP57)</f>
        <v>0</v>
      </c>
      <c r="AQ52" s="49">
        <f t="shared" ref="AQ52" si="312">SUM(AQ53:AQ57)</f>
        <v>0</v>
      </c>
      <c r="AR52" s="49">
        <f t="shared" ref="AR52" si="313">SUM(AR53:AR57)</f>
        <v>0</v>
      </c>
      <c r="AS52" s="49">
        <f t="shared" ref="AS52" si="314">SUM(AS53:AS57)</f>
        <v>0</v>
      </c>
      <c r="AT52" s="49">
        <f t="shared" ref="AT52" si="315">SUM(AT53:AT57)</f>
        <v>0</v>
      </c>
      <c r="AU52" s="49">
        <f t="shared" ref="AU52" si="316">SUM(AU53:AU57)</f>
        <v>0</v>
      </c>
      <c r="AV52" s="49">
        <f t="shared" ref="AV52" si="317">SUM(AV53:AV57)</f>
        <v>0</v>
      </c>
      <c r="AW52" s="49">
        <f t="shared" ref="AW52" si="318">SUM(AW53:AW57)</f>
        <v>0</v>
      </c>
      <c r="AX52" s="49"/>
    </row>
    <row r="53" spans="1:50" x14ac:dyDescent="0.25">
      <c r="A53" s="19" t="s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</row>
    <row r="54" spans="1:50" x14ac:dyDescent="0.25">
      <c r="A54" s="19" t="s">
        <v>46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</row>
    <row r="55" spans="1:50" x14ac:dyDescent="0.25">
      <c r="A55" s="19" t="s">
        <v>47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</row>
    <row r="56" spans="1:50" x14ac:dyDescent="0.25">
      <c r="A56" s="19" t="s">
        <v>48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</row>
    <row r="57" spans="1:50" x14ac:dyDescent="0.25">
      <c r="A57" s="19" t="s">
        <v>49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</row>
    <row r="58" spans="1:50" x14ac:dyDescent="0.25">
      <c r="A58" s="19" t="s">
        <v>180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</row>
    <row r="59" spans="1:50" x14ac:dyDescent="0.25">
      <c r="A59" s="19"/>
      <c r="B59"/>
    </row>
    <row r="60" spans="1:50" x14ac:dyDescent="0.25">
      <c r="A60" s="17" t="s">
        <v>50</v>
      </c>
      <c r="B60" s="49">
        <f>+B25-B27</f>
        <v>236000</v>
      </c>
      <c r="C60" s="49">
        <f t="shared" ref="C60:S60" si="319">+C25-C27</f>
        <v>92000</v>
      </c>
      <c r="D60" s="49">
        <f t="shared" si="319"/>
        <v>72000</v>
      </c>
      <c r="E60" s="49">
        <f t="shared" si="319"/>
        <v>128000</v>
      </c>
      <c r="F60" s="49">
        <f t="shared" si="319"/>
        <v>48000</v>
      </c>
      <c r="G60" s="49">
        <f t="shared" si="319"/>
        <v>80000</v>
      </c>
      <c r="H60" s="49">
        <f t="shared" si="319"/>
        <v>80000</v>
      </c>
      <c r="I60" s="49">
        <f t="shared" si="319"/>
        <v>80000</v>
      </c>
      <c r="J60" s="49">
        <f t="shared" si="319"/>
        <v>80000</v>
      </c>
      <c r="K60" s="49">
        <f t="shared" si="319"/>
        <v>80000</v>
      </c>
      <c r="L60" s="49">
        <f t="shared" si="319"/>
        <v>80000</v>
      </c>
      <c r="M60" s="49">
        <f t="shared" si="319"/>
        <v>80000</v>
      </c>
      <c r="N60" s="49">
        <f t="shared" si="319"/>
        <v>80000</v>
      </c>
      <c r="O60" s="49">
        <f t="shared" si="319"/>
        <v>80000</v>
      </c>
      <c r="P60" s="49">
        <f t="shared" si="319"/>
        <v>80000</v>
      </c>
      <c r="Q60" s="49">
        <f t="shared" si="319"/>
        <v>80000</v>
      </c>
      <c r="R60" s="49">
        <f t="shared" si="319"/>
        <v>80000</v>
      </c>
      <c r="S60" s="49">
        <f t="shared" si="319"/>
        <v>80000</v>
      </c>
      <c r="T60" s="49">
        <f t="shared" ref="T60:AI60" si="320">+T25-T27</f>
        <v>80000</v>
      </c>
      <c r="U60" s="49">
        <f t="shared" si="320"/>
        <v>80000</v>
      </c>
      <c r="V60" s="49">
        <f t="shared" si="320"/>
        <v>80000</v>
      </c>
      <c r="W60" s="49">
        <f t="shared" si="320"/>
        <v>80000</v>
      </c>
      <c r="X60" s="49">
        <f t="shared" si="320"/>
        <v>80000</v>
      </c>
      <c r="Y60" s="49">
        <f t="shared" si="320"/>
        <v>80000</v>
      </c>
      <c r="Z60" s="49">
        <f t="shared" si="320"/>
        <v>80000</v>
      </c>
      <c r="AA60" s="49">
        <f t="shared" si="320"/>
        <v>80000</v>
      </c>
      <c r="AB60" s="49">
        <f t="shared" si="320"/>
        <v>80000</v>
      </c>
      <c r="AC60" s="49">
        <f t="shared" si="320"/>
        <v>80000</v>
      </c>
      <c r="AD60" s="49">
        <f t="shared" si="320"/>
        <v>80000</v>
      </c>
      <c r="AE60" s="49">
        <f t="shared" si="320"/>
        <v>80000</v>
      </c>
      <c r="AF60" s="49">
        <f t="shared" si="320"/>
        <v>80000</v>
      </c>
      <c r="AG60" s="49">
        <f t="shared" si="320"/>
        <v>80000</v>
      </c>
      <c r="AH60" s="49">
        <f t="shared" si="320"/>
        <v>80000</v>
      </c>
      <c r="AI60" s="49">
        <f t="shared" si="320"/>
        <v>80000</v>
      </c>
      <c r="AJ60" s="49">
        <f t="shared" ref="AJ60:AW60" si="321">+AJ25-AJ27</f>
        <v>80000</v>
      </c>
      <c r="AK60" s="49">
        <f t="shared" si="321"/>
        <v>80000</v>
      </c>
      <c r="AL60" s="49">
        <f t="shared" si="321"/>
        <v>80000</v>
      </c>
      <c r="AM60" s="49">
        <f t="shared" si="321"/>
        <v>80000</v>
      </c>
      <c r="AN60" s="49">
        <f t="shared" si="321"/>
        <v>80000</v>
      </c>
      <c r="AO60" s="49">
        <f t="shared" si="321"/>
        <v>80000</v>
      </c>
      <c r="AP60" s="49">
        <f t="shared" si="321"/>
        <v>80000</v>
      </c>
      <c r="AQ60" s="49">
        <f t="shared" si="321"/>
        <v>80000</v>
      </c>
      <c r="AR60" s="49">
        <f t="shared" si="321"/>
        <v>80000</v>
      </c>
      <c r="AS60" s="49">
        <f t="shared" si="321"/>
        <v>80000</v>
      </c>
      <c r="AT60" s="49">
        <f t="shared" si="321"/>
        <v>80000</v>
      </c>
      <c r="AU60" s="49">
        <f t="shared" si="321"/>
        <v>80000</v>
      </c>
      <c r="AV60" s="49">
        <f t="shared" si="321"/>
        <v>80000</v>
      </c>
      <c r="AW60" s="49">
        <f t="shared" si="321"/>
        <v>80000</v>
      </c>
      <c r="AX60" s="49"/>
    </row>
    <row r="61" spans="1:50" x14ac:dyDescent="0.25">
      <c r="A61" s="19"/>
      <c r="B61"/>
    </row>
    <row r="62" spans="1:50" x14ac:dyDescent="0.25">
      <c r="A62" s="17" t="s">
        <v>51</v>
      </c>
      <c r="B62" s="49">
        <f>SUM(B63:B65)</f>
        <v>0</v>
      </c>
      <c r="C62" s="49">
        <f t="shared" ref="C62:S62" si="322">SUM(C63:C65)</f>
        <v>0</v>
      </c>
      <c r="D62" s="49">
        <f t="shared" si="322"/>
        <v>0</v>
      </c>
      <c r="E62" s="49">
        <f t="shared" si="322"/>
        <v>0</v>
      </c>
      <c r="F62" s="49">
        <f t="shared" si="322"/>
        <v>0</v>
      </c>
      <c r="G62" s="49">
        <f t="shared" si="322"/>
        <v>0</v>
      </c>
      <c r="H62" s="49">
        <f t="shared" si="322"/>
        <v>0</v>
      </c>
      <c r="I62" s="49">
        <f t="shared" si="322"/>
        <v>0</v>
      </c>
      <c r="J62" s="49">
        <f t="shared" si="322"/>
        <v>0</v>
      </c>
      <c r="K62" s="49">
        <f t="shared" si="322"/>
        <v>0</v>
      </c>
      <c r="L62" s="49">
        <f t="shared" si="322"/>
        <v>0</v>
      </c>
      <c r="M62" s="49">
        <f t="shared" si="322"/>
        <v>0</v>
      </c>
      <c r="N62" s="49">
        <f t="shared" si="322"/>
        <v>0</v>
      </c>
      <c r="O62" s="49">
        <f t="shared" si="322"/>
        <v>0</v>
      </c>
      <c r="P62" s="49">
        <f t="shared" si="322"/>
        <v>0</v>
      </c>
      <c r="Q62" s="49">
        <f t="shared" si="322"/>
        <v>0</v>
      </c>
      <c r="R62" s="49">
        <f t="shared" si="322"/>
        <v>0</v>
      </c>
      <c r="S62" s="49">
        <f t="shared" si="322"/>
        <v>0</v>
      </c>
      <c r="T62" s="49">
        <f t="shared" ref="T62" si="323">SUM(T63:T65)</f>
        <v>0</v>
      </c>
      <c r="U62" s="49">
        <f t="shared" ref="U62" si="324">SUM(U63:U65)</f>
        <v>0</v>
      </c>
      <c r="V62" s="49">
        <f t="shared" ref="V62" si="325">SUM(V63:V65)</f>
        <v>0</v>
      </c>
      <c r="W62" s="49">
        <f t="shared" ref="W62" si="326">SUM(W63:W65)</f>
        <v>0</v>
      </c>
      <c r="X62" s="49">
        <f t="shared" ref="X62" si="327">SUM(X63:X65)</f>
        <v>0</v>
      </c>
      <c r="Y62" s="49">
        <f t="shared" ref="Y62" si="328">SUM(Y63:Y65)</f>
        <v>0</v>
      </c>
      <c r="Z62" s="49">
        <f t="shared" ref="Z62" si="329">SUM(Z63:Z65)</f>
        <v>0</v>
      </c>
      <c r="AA62" s="49">
        <f t="shared" ref="AA62" si="330">SUM(AA63:AA65)</f>
        <v>0</v>
      </c>
      <c r="AB62" s="49">
        <f t="shared" ref="AB62" si="331">SUM(AB63:AB65)</f>
        <v>0</v>
      </c>
      <c r="AC62" s="49">
        <f t="shared" ref="AC62" si="332">SUM(AC63:AC65)</f>
        <v>0</v>
      </c>
      <c r="AD62" s="49">
        <f t="shared" ref="AD62" si="333">SUM(AD63:AD65)</f>
        <v>0</v>
      </c>
      <c r="AE62" s="49">
        <f t="shared" ref="AE62" si="334">SUM(AE63:AE65)</f>
        <v>0</v>
      </c>
      <c r="AF62" s="49">
        <f t="shared" ref="AF62" si="335">SUM(AF63:AF65)</f>
        <v>0</v>
      </c>
      <c r="AG62" s="49">
        <f t="shared" ref="AG62" si="336">SUM(AG63:AG65)</f>
        <v>0</v>
      </c>
      <c r="AH62" s="49">
        <f t="shared" ref="AH62" si="337">SUM(AH63:AH65)</f>
        <v>0</v>
      </c>
      <c r="AI62" s="49">
        <f t="shared" ref="AI62" si="338">SUM(AI63:AI65)</f>
        <v>0</v>
      </c>
      <c r="AJ62" s="49">
        <f t="shared" ref="AJ62" si="339">SUM(AJ63:AJ65)</f>
        <v>0</v>
      </c>
      <c r="AK62" s="49">
        <f t="shared" ref="AK62" si="340">SUM(AK63:AK65)</f>
        <v>0</v>
      </c>
      <c r="AL62" s="49">
        <f t="shared" ref="AL62" si="341">SUM(AL63:AL65)</f>
        <v>0</v>
      </c>
      <c r="AM62" s="49">
        <f t="shared" ref="AM62" si="342">SUM(AM63:AM65)</f>
        <v>0</v>
      </c>
      <c r="AN62" s="49">
        <f t="shared" ref="AN62" si="343">SUM(AN63:AN65)</f>
        <v>0</v>
      </c>
      <c r="AO62" s="49">
        <f t="shared" ref="AO62" si="344">SUM(AO63:AO65)</f>
        <v>0</v>
      </c>
      <c r="AP62" s="49">
        <f t="shared" ref="AP62" si="345">SUM(AP63:AP65)</f>
        <v>0</v>
      </c>
      <c r="AQ62" s="49">
        <f t="shared" ref="AQ62" si="346">SUM(AQ63:AQ65)</f>
        <v>0</v>
      </c>
      <c r="AR62" s="49">
        <f t="shared" ref="AR62" si="347">SUM(AR63:AR65)</f>
        <v>0</v>
      </c>
      <c r="AS62" s="49">
        <f t="shared" ref="AS62" si="348">SUM(AS63:AS65)</f>
        <v>0</v>
      </c>
      <c r="AT62" s="49">
        <f t="shared" ref="AT62" si="349">SUM(AT63:AT65)</f>
        <v>0</v>
      </c>
      <c r="AU62" s="49">
        <f t="shared" ref="AU62" si="350">SUM(AU63:AU65)</f>
        <v>0</v>
      </c>
      <c r="AV62" s="49">
        <f t="shared" ref="AV62" si="351">SUM(AV63:AV65)</f>
        <v>0</v>
      </c>
      <c r="AW62" s="49">
        <f t="shared" ref="AW62" si="352">SUM(AW63:AW65)</f>
        <v>0</v>
      </c>
      <c r="AX62" s="49"/>
    </row>
    <row r="63" spans="1:50" x14ac:dyDescent="0.25">
      <c r="A63" s="19" t="s">
        <v>52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</row>
    <row r="64" spans="1:50" x14ac:dyDescent="0.25">
      <c r="A64" s="19" t="s">
        <v>53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/>
    </row>
    <row r="65" spans="1:50" x14ac:dyDescent="0.25">
      <c r="A65" s="19" t="s">
        <v>181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/>
    </row>
    <row r="66" spans="1:50" x14ac:dyDescent="0.25">
      <c r="A66" s="19"/>
      <c r="B66"/>
    </row>
    <row r="67" spans="1:50" x14ac:dyDescent="0.25">
      <c r="A67" s="17" t="s">
        <v>54</v>
      </c>
      <c r="B67" s="49">
        <f t="shared" ref="B67:S67" si="353">-SUM(B68:B69)+B70</f>
        <v>0</v>
      </c>
      <c r="C67" s="49">
        <f t="shared" si="353"/>
        <v>0</v>
      </c>
      <c r="D67" s="49">
        <f t="shared" si="353"/>
        <v>0</v>
      </c>
      <c r="E67" s="49">
        <f t="shared" si="353"/>
        <v>0</v>
      </c>
      <c r="F67" s="49">
        <f t="shared" si="353"/>
        <v>0</v>
      </c>
      <c r="G67" s="49">
        <f t="shared" si="353"/>
        <v>0</v>
      </c>
      <c r="H67" s="49">
        <f t="shared" si="353"/>
        <v>0</v>
      </c>
      <c r="I67" s="49">
        <f t="shared" si="353"/>
        <v>0</v>
      </c>
      <c r="J67" s="49">
        <f t="shared" si="353"/>
        <v>0</v>
      </c>
      <c r="K67" s="49">
        <f t="shared" si="353"/>
        <v>0</v>
      </c>
      <c r="L67" s="49">
        <f t="shared" si="353"/>
        <v>0</v>
      </c>
      <c r="M67" s="49">
        <f t="shared" si="353"/>
        <v>0</v>
      </c>
      <c r="N67" s="49">
        <f t="shared" si="353"/>
        <v>0</v>
      </c>
      <c r="O67" s="49">
        <f t="shared" si="353"/>
        <v>0</v>
      </c>
      <c r="P67" s="49">
        <f t="shared" si="353"/>
        <v>0</v>
      </c>
      <c r="Q67" s="49">
        <f t="shared" si="353"/>
        <v>0</v>
      </c>
      <c r="R67" s="49">
        <f t="shared" si="353"/>
        <v>0</v>
      </c>
      <c r="S67" s="49">
        <f t="shared" si="353"/>
        <v>0</v>
      </c>
      <c r="T67" s="49">
        <f t="shared" ref="T67:AI67" si="354">-SUM(T68:T69)+T70</f>
        <v>0</v>
      </c>
      <c r="U67" s="49">
        <f t="shared" si="354"/>
        <v>0</v>
      </c>
      <c r="V67" s="49">
        <f t="shared" si="354"/>
        <v>0</v>
      </c>
      <c r="W67" s="49">
        <f t="shared" si="354"/>
        <v>0</v>
      </c>
      <c r="X67" s="49">
        <f t="shared" si="354"/>
        <v>0</v>
      </c>
      <c r="Y67" s="49">
        <f t="shared" si="354"/>
        <v>0</v>
      </c>
      <c r="Z67" s="49">
        <f t="shared" si="354"/>
        <v>0</v>
      </c>
      <c r="AA67" s="49">
        <f t="shared" si="354"/>
        <v>0</v>
      </c>
      <c r="AB67" s="49">
        <f t="shared" si="354"/>
        <v>0</v>
      </c>
      <c r="AC67" s="49">
        <f t="shared" si="354"/>
        <v>0</v>
      </c>
      <c r="AD67" s="49">
        <f t="shared" si="354"/>
        <v>0</v>
      </c>
      <c r="AE67" s="49">
        <f t="shared" si="354"/>
        <v>0</v>
      </c>
      <c r="AF67" s="49">
        <f t="shared" si="354"/>
        <v>0</v>
      </c>
      <c r="AG67" s="49">
        <f t="shared" si="354"/>
        <v>0</v>
      </c>
      <c r="AH67" s="49">
        <f t="shared" si="354"/>
        <v>0</v>
      </c>
      <c r="AI67" s="49">
        <f t="shared" si="354"/>
        <v>0</v>
      </c>
      <c r="AJ67" s="49">
        <f t="shared" ref="AJ67:AW67" si="355">-SUM(AJ68:AJ69)+AJ70</f>
        <v>0</v>
      </c>
      <c r="AK67" s="49">
        <f t="shared" si="355"/>
        <v>0</v>
      </c>
      <c r="AL67" s="49">
        <f t="shared" si="355"/>
        <v>0</v>
      </c>
      <c r="AM67" s="49">
        <f t="shared" si="355"/>
        <v>0</v>
      </c>
      <c r="AN67" s="49">
        <f t="shared" si="355"/>
        <v>0</v>
      </c>
      <c r="AO67" s="49">
        <f t="shared" si="355"/>
        <v>0</v>
      </c>
      <c r="AP67" s="49">
        <f t="shared" si="355"/>
        <v>0</v>
      </c>
      <c r="AQ67" s="49">
        <f t="shared" si="355"/>
        <v>0</v>
      </c>
      <c r="AR67" s="49">
        <f t="shared" si="355"/>
        <v>0</v>
      </c>
      <c r="AS67" s="49">
        <f t="shared" si="355"/>
        <v>0</v>
      </c>
      <c r="AT67" s="49">
        <f t="shared" si="355"/>
        <v>0</v>
      </c>
      <c r="AU67" s="49">
        <f t="shared" si="355"/>
        <v>0</v>
      </c>
      <c r="AV67" s="49">
        <f t="shared" si="355"/>
        <v>0</v>
      </c>
      <c r="AW67" s="49">
        <f t="shared" si="355"/>
        <v>0</v>
      </c>
      <c r="AX67" s="49"/>
    </row>
    <row r="68" spans="1:50" x14ac:dyDescent="0.25">
      <c r="A68" s="19" t="s">
        <v>55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x14ac:dyDescent="0.25">
      <c r="A69" s="19" t="s">
        <v>56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x14ac:dyDescent="0.25">
      <c r="A70" s="19" t="s">
        <v>57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x14ac:dyDescent="0.25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x14ac:dyDescent="0.25">
      <c r="A72" s="17" t="s">
        <v>58</v>
      </c>
      <c r="B72" s="12">
        <f>+B60+B62+B67</f>
        <v>236000</v>
      </c>
      <c r="C72" s="12">
        <f t="shared" ref="C72:S72" si="356">+C60+C62+C67</f>
        <v>92000</v>
      </c>
      <c r="D72" s="12">
        <f t="shared" si="356"/>
        <v>72000</v>
      </c>
      <c r="E72" s="12">
        <f t="shared" si="356"/>
        <v>128000</v>
      </c>
      <c r="F72" s="12">
        <f t="shared" si="356"/>
        <v>48000</v>
      </c>
      <c r="G72" s="12">
        <f t="shared" si="356"/>
        <v>80000</v>
      </c>
      <c r="H72" s="12">
        <f t="shared" si="356"/>
        <v>80000</v>
      </c>
      <c r="I72" s="12">
        <f t="shared" si="356"/>
        <v>80000</v>
      </c>
      <c r="J72" s="12">
        <f t="shared" si="356"/>
        <v>80000</v>
      </c>
      <c r="K72" s="12">
        <f t="shared" si="356"/>
        <v>80000</v>
      </c>
      <c r="L72" s="12">
        <f t="shared" si="356"/>
        <v>80000</v>
      </c>
      <c r="M72" s="12">
        <f t="shared" si="356"/>
        <v>80000</v>
      </c>
      <c r="N72" s="12">
        <f t="shared" si="356"/>
        <v>80000</v>
      </c>
      <c r="O72" s="12">
        <f t="shared" si="356"/>
        <v>80000</v>
      </c>
      <c r="P72" s="12">
        <f t="shared" si="356"/>
        <v>80000</v>
      </c>
      <c r="Q72" s="12">
        <f t="shared" si="356"/>
        <v>80000</v>
      </c>
      <c r="R72" s="12">
        <f t="shared" si="356"/>
        <v>80000</v>
      </c>
      <c r="S72" s="12">
        <f t="shared" si="356"/>
        <v>80000</v>
      </c>
      <c r="T72" s="12">
        <f t="shared" ref="T72:AI72" si="357">+T60+T62+T67</f>
        <v>80000</v>
      </c>
      <c r="U72" s="12">
        <f t="shared" si="357"/>
        <v>80000</v>
      </c>
      <c r="V72" s="12">
        <f t="shared" si="357"/>
        <v>80000</v>
      </c>
      <c r="W72" s="12">
        <f t="shared" si="357"/>
        <v>80000</v>
      </c>
      <c r="X72" s="12">
        <f t="shared" si="357"/>
        <v>80000</v>
      </c>
      <c r="Y72" s="12">
        <f t="shared" si="357"/>
        <v>80000</v>
      </c>
      <c r="Z72" s="12">
        <f t="shared" si="357"/>
        <v>80000</v>
      </c>
      <c r="AA72" s="12">
        <f t="shared" si="357"/>
        <v>80000</v>
      </c>
      <c r="AB72" s="12">
        <f t="shared" si="357"/>
        <v>80000</v>
      </c>
      <c r="AC72" s="12">
        <f t="shared" si="357"/>
        <v>80000</v>
      </c>
      <c r="AD72" s="12">
        <f t="shared" si="357"/>
        <v>80000</v>
      </c>
      <c r="AE72" s="12">
        <f t="shared" si="357"/>
        <v>80000</v>
      </c>
      <c r="AF72" s="12">
        <f t="shared" si="357"/>
        <v>80000</v>
      </c>
      <c r="AG72" s="12">
        <f t="shared" si="357"/>
        <v>80000</v>
      </c>
      <c r="AH72" s="12">
        <f t="shared" si="357"/>
        <v>80000</v>
      </c>
      <c r="AI72" s="12">
        <f t="shared" si="357"/>
        <v>80000</v>
      </c>
      <c r="AJ72" s="12">
        <f t="shared" ref="AJ72:AW72" si="358">+AJ60+AJ62+AJ67</f>
        <v>80000</v>
      </c>
      <c r="AK72" s="12">
        <f t="shared" si="358"/>
        <v>80000</v>
      </c>
      <c r="AL72" s="12">
        <f t="shared" si="358"/>
        <v>80000</v>
      </c>
      <c r="AM72" s="12">
        <f t="shared" si="358"/>
        <v>80000</v>
      </c>
      <c r="AN72" s="12">
        <f t="shared" si="358"/>
        <v>80000</v>
      </c>
      <c r="AO72" s="12">
        <f t="shared" si="358"/>
        <v>80000</v>
      </c>
      <c r="AP72" s="12">
        <f t="shared" si="358"/>
        <v>80000</v>
      </c>
      <c r="AQ72" s="12">
        <f t="shared" si="358"/>
        <v>80000</v>
      </c>
      <c r="AR72" s="12">
        <f t="shared" si="358"/>
        <v>80000</v>
      </c>
      <c r="AS72" s="12">
        <f t="shared" si="358"/>
        <v>80000</v>
      </c>
      <c r="AT72" s="12">
        <f t="shared" si="358"/>
        <v>80000</v>
      </c>
      <c r="AU72" s="12">
        <f t="shared" si="358"/>
        <v>80000</v>
      </c>
      <c r="AV72" s="12">
        <f t="shared" si="358"/>
        <v>80000</v>
      </c>
      <c r="AW72" s="12">
        <f t="shared" si="358"/>
        <v>80000</v>
      </c>
      <c r="AX72" s="12"/>
    </row>
    <row r="73" spans="1:50" x14ac:dyDescent="0.25">
      <c r="A73" s="17"/>
      <c r="B73"/>
    </row>
    <row r="74" spans="1:50" x14ac:dyDescent="0.25">
      <c r="A74" s="19" t="s">
        <v>59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x14ac:dyDescent="0.25">
      <c r="A75" s="1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x14ac:dyDescent="0.25">
      <c r="A76" s="17" t="s">
        <v>60</v>
      </c>
      <c r="B76" s="12">
        <f>+B72-B74</f>
        <v>236000</v>
      </c>
      <c r="C76" s="12">
        <f t="shared" ref="C76:S76" si="359">+C72-C74</f>
        <v>92000</v>
      </c>
      <c r="D76" s="12">
        <f t="shared" si="359"/>
        <v>72000</v>
      </c>
      <c r="E76" s="12">
        <f t="shared" si="359"/>
        <v>128000</v>
      </c>
      <c r="F76" s="12">
        <f t="shared" si="359"/>
        <v>48000</v>
      </c>
      <c r="G76" s="12">
        <f t="shared" si="359"/>
        <v>80000</v>
      </c>
      <c r="H76" s="12">
        <f t="shared" si="359"/>
        <v>80000</v>
      </c>
      <c r="I76" s="12">
        <f t="shared" si="359"/>
        <v>80000</v>
      </c>
      <c r="J76" s="12">
        <f t="shared" si="359"/>
        <v>80000</v>
      </c>
      <c r="K76" s="12">
        <f t="shared" si="359"/>
        <v>80000</v>
      </c>
      <c r="L76" s="12">
        <f t="shared" si="359"/>
        <v>80000</v>
      </c>
      <c r="M76" s="12">
        <f t="shared" si="359"/>
        <v>80000</v>
      </c>
      <c r="N76" s="12">
        <f t="shared" si="359"/>
        <v>80000</v>
      </c>
      <c r="O76" s="12">
        <f t="shared" si="359"/>
        <v>80000</v>
      </c>
      <c r="P76" s="12">
        <f t="shared" si="359"/>
        <v>80000</v>
      </c>
      <c r="Q76" s="12">
        <f t="shared" si="359"/>
        <v>80000</v>
      </c>
      <c r="R76" s="12">
        <f t="shared" si="359"/>
        <v>80000</v>
      </c>
      <c r="S76" s="12">
        <f t="shared" si="359"/>
        <v>80000</v>
      </c>
      <c r="T76" s="12">
        <f t="shared" ref="T76:AI76" si="360">+T72-T74</f>
        <v>80000</v>
      </c>
      <c r="U76" s="12">
        <f t="shared" si="360"/>
        <v>80000</v>
      </c>
      <c r="V76" s="12">
        <f t="shared" si="360"/>
        <v>80000</v>
      </c>
      <c r="W76" s="12">
        <f t="shared" si="360"/>
        <v>80000</v>
      </c>
      <c r="X76" s="12">
        <f t="shared" si="360"/>
        <v>80000</v>
      </c>
      <c r="Y76" s="12">
        <f t="shared" si="360"/>
        <v>80000</v>
      </c>
      <c r="Z76" s="12">
        <f t="shared" si="360"/>
        <v>80000</v>
      </c>
      <c r="AA76" s="12">
        <f t="shared" si="360"/>
        <v>80000</v>
      </c>
      <c r="AB76" s="12">
        <f t="shared" si="360"/>
        <v>80000</v>
      </c>
      <c r="AC76" s="12">
        <f t="shared" si="360"/>
        <v>80000</v>
      </c>
      <c r="AD76" s="12">
        <f t="shared" si="360"/>
        <v>80000</v>
      </c>
      <c r="AE76" s="12">
        <f t="shared" si="360"/>
        <v>80000</v>
      </c>
      <c r="AF76" s="12">
        <f t="shared" si="360"/>
        <v>80000</v>
      </c>
      <c r="AG76" s="12">
        <f t="shared" si="360"/>
        <v>80000</v>
      </c>
      <c r="AH76" s="12">
        <f t="shared" si="360"/>
        <v>80000</v>
      </c>
      <c r="AI76" s="12">
        <f t="shared" si="360"/>
        <v>80000</v>
      </c>
      <c r="AJ76" s="12">
        <f t="shared" ref="AJ76:AW76" si="361">+AJ72-AJ74</f>
        <v>80000</v>
      </c>
      <c r="AK76" s="12">
        <f t="shared" si="361"/>
        <v>80000</v>
      </c>
      <c r="AL76" s="12">
        <f t="shared" si="361"/>
        <v>80000</v>
      </c>
      <c r="AM76" s="12">
        <f t="shared" si="361"/>
        <v>80000</v>
      </c>
      <c r="AN76" s="12">
        <f t="shared" si="361"/>
        <v>80000</v>
      </c>
      <c r="AO76" s="12">
        <f t="shared" si="361"/>
        <v>80000</v>
      </c>
      <c r="AP76" s="12">
        <f t="shared" si="361"/>
        <v>80000</v>
      </c>
      <c r="AQ76" s="12">
        <f t="shared" si="361"/>
        <v>80000</v>
      </c>
      <c r="AR76" s="12">
        <f t="shared" si="361"/>
        <v>80000</v>
      </c>
      <c r="AS76" s="12">
        <f t="shared" si="361"/>
        <v>80000</v>
      </c>
      <c r="AT76" s="12">
        <f t="shared" si="361"/>
        <v>80000</v>
      </c>
      <c r="AU76" s="12">
        <f t="shared" si="361"/>
        <v>80000</v>
      </c>
      <c r="AV76" s="12">
        <f t="shared" si="361"/>
        <v>80000</v>
      </c>
      <c r="AW76" s="12">
        <f t="shared" si="361"/>
        <v>80000</v>
      </c>
      <c r="AX7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4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defaultRowHeight="15" x14ac:dyDescent="0.25"/>
  <cols>
    <col min="2" max="2" width="50.85546875" bestFit="1" customWidth="1"/>
    <col min="4" max="4" width="9.7109375" bestFit="1" customWidth="1"/>
  </cols>
  <sheetData>
    <row r="1" spans="1:50" x14ac:dyDescent="0.25">
      <c r="C1" s="5"/>
      <c r="D1" s="5"/>
    </row>
    <row r="2" spans="1:50" x14ac:dyDescent="0.25">
      <c r="C2" s="23">
        <f>+CE!B1</f>
        <v>42005</v>
      </c>
      <c r="D2" s="23">
        <f>+CE!C1</f>
        <v>42036</v>
      </c>
      <c r="E2" s="23">
        <f>+CE!D1</f>
        <v>42064</v>
      </c>
      <c r="F2" s="23">
        <f>+CE!E1</f>
        <v>42095</v>
      </c>
      <c r="G2" s="23">
        <f>+CE!F1</f>
        <v>42125</v>
      </c>
      <c r="H2" s="23">
        <f>+CE!G1</f>
        <v>42156</v>
      </c>
      <c r="I2" s="23">
        <f>+CE!H1</f>
        <v>42186</v>
      </c>
      <c r="J2" s="23">
        <f>+CE!I1</f>
        <v>42217</v>
      </c>
      <c r="K2" s="23">
        <f>+CE!J1</f>
        <v>42248</v>
      </c>
      <c r="L2" s="23">
        <f>+CE!K1</f>
        <v>42278</v>
      </c>
      <c r="M2" s="23">
        <f>+CE!L1</f>
        <v>42309</v>
      </c>
      <c r="N2" s="23">
        <f>+CE!M1</f>
        <v>42339</v>
      </c>
      <c r="O2" s="23">
        <f>+CE!N1</f>
        <v>42370</v>
      </c>
      <c r="P2" s="23">
        <f>+CE!O1</f>
        <v>42401</v>
      </c>
      <c r="Q2" s="23">
        <f>+CE!P1</f>
        <v>42430</v>
      </c>
      <c r="R2" s="23">
        <f>+CE!Q1</f>
        <v>42461</v>
      </c>
      <c r="S2" s="23">
        <f>+CE!R1</f>
        <v>42491</v>
      </c>
      <c r="T2" s="23">
        <f>+CE!S1</f>
        <v>42522</v>
      </c>
      <c r="U2" s="23">
        <f>+CE!T1</f>
        <v>42552</v>
      </c>
      <c r="V2" s="23">
        <f>+CE!U1</f>
        <v>42583</v>
      </c>
      <c r="W2" s="23">
        <f>+CE!V1</f>
        <v>42614</v>
      </c>
      <c r="X2" s="23">
        <f>+CE!W1</f>
        <v>42644</v>
      </c>
      <c r="Y2" s="23">
        <f>+CE!X1</f>
        <v>42675</v>
      </c>
      <c r="Z2" s="23">
        <f>+CE!Y1</f>
        <v>42705</v>
      </c>
      <c r="AA2" s="23">
        <f>+CE!Z1</f>
        <v>42736</v>
      </c>
      <c r="AB2" s="23">
        <f>+CE!AA1</f>
        <v>42767</v>
      </c>
      <c r="AC2" s="23">
        <f>+CE!AB1</f>
        <v>42795</v>
      </c>
      <c r="AD2" s="23">
        <f>+CE!AC1</f>
        <v>42826</v>
      </c>
      <c r="AE2" s="23">
        <f>+CE!AD1</f>
        <v>42856</v>
      </c>
      <c r="AF2" s="23">
        <f>+CE!AE1</f>
        <v>42887</v>
      </c>
      <c r="AG2" s="23">
        <f>+CE!AF1</f>
        <v>42917</v>
      </c>
      <c r="AH2" s="23">
        <f>+CE!AG1</f>
        <v>42948</v>
      </c>
      <c r="AI2" s="23">
        <f>+CE!AH1</f>
        <v>42979</v>
      </c>
      <c r="AJ2" s="23">
        <f>+CE!AI1</f>
        <v>43009</v>
      </c>
      <c r="AK2" s="23">
        <f>+CE!AJ1</f>
        <v>43040</v>
      </c>
      <c r="AL2" s="23">
        <f>+CE!AK1</f>
        <v>43070</v>
      </c>
      <c r="AM2" s="23">
        <f>+CE!AL1</f>
        <v>43101</v>
      </c>
      <c r="AN2" s="23">
        <f>+CE!AM1</f>
        <v>43132</v>
      </c>
      <c r="AO2" s="23">
        <f>+CE!AN1</f>
        <v>43160</v>
      </c>
      <c r="AP2" s="23">
        <f>+CE!AO1</f>
        <v>43191</v>
      </c>
      <c r="AQ2" s="23">
        <f>+CE!AP1</f>
        <v>43221</v>
      </c>
      <c r="AR2" s="23">
        <f>+CE!AQ1</f>
        <v>43252</v>
      </c>
      <c r="AS2" s="23">
        <f>+CE!AR1</f>
        <v>43282</v>
      </c>
      <c r="AT2" s="23">
        <f>+CE!AS1</f>
        <v>43313</v>
      </c>
      <c r="AU2" s="23">
        <f>+CE!AT1</f>
        <v>43344</v>
      </c>
      <c r="AV2" s="23">
        <f>+CE!AU1</f>
        <v>43374</v>
      </c>
      <c r="AW2" s="23">
        <f>+CE!AV1</f>
        <v>43405</v>
      </c>
      <c r="AX2" s="23">
        <f>+CE!AW1</f>
        <v>43435</v>
      </c>
    </row>
    <row r="3" spans="1:50" x14ac:dyDescent="0.25">
      <c r="A3" s="57" t="s">
        <v>183</v>
      </c>
      <c r="B3" s="58"/>
    </row>
    <row r="4" spans="1:50" x14ac:dyDescent="0.25">
      <c r="A4" s="27"/>
      <c r="B4" s="26" t="s">
        <v>184</v>
      </c>
      <c r="C4" s="49">
        <f>+M_Vendite!C204</f>
        <v>122000</v>
      </c>
      <c r="D4" s="49">
        <f>+M_Vendite!D204</f>
        <v>256200</v>
      </c>
      <c r="E4" s="49">
        <f>+M_Vendite!E204</f>
        <v>244000</v>
      </c>
      <c r="F4" s="49">
        <f>+M_Vendite!F204</f>
        <v>292800</v>
      </c>
      <c r="G4" s="49">
        <f>+M_Vendite!G204</f>
        <v>244000</v>
      </c>
      <c r="H4" s="49">
        <f>+M_Vendite!H204</f>
        <v>244000</v>
      </c>
      <c r="I4" s="49">
        <f>+M_Vendite!I204</f>
        <v>244000</v>
      </c>
      <c r="J4" s="49">
        <f>+M_Vendite!J204</f>
        <v>244000</v>
      </c>
      <c r="K4" s="49">
        <f>+M_Vendite!K204</f>
        <v>244000</v>
      </c>
      <c r="L4" s="49">
        <f>+M_Vendite!L204</f>
        <v>244000</v>
      </c>
      <c r="M4" s="49">
        <f>+M_Vendite!M204</f>
        <v>244000</v>
      </c>
      <c r="N4" s="49">
        <f>+M_Vendite!N204</f>
        <v>244000</v>
      </c>
      <c r="O4" s="49">
        <f>+M_Vendite!O204</f>
        <v>244000</v>
      </c>
      <c r="P4" s="49">
        <f>+M_Vendite!P204</f>
        <v>244000</v>
      </c>
      <c r="Q4" s="49">
        <f>+M_Vendite!Q204</f>
        <v>244000</v>
      </c>
      <c r="R4" s="49">
        <f>+M_Vendite!R204</f>
        <v>244000</v>
      </c>
      <c r="S4" s="49">
        <f>+M_Vendite!S204</f>
        <v>244000</v>
      </c>
      <c r="T4" s="49">
        <f>+M_Vendite!T204</f>
        <v>244000</v>
      </c>
      <c r="U4" s="49">
        <f>+M_Vendite!U204</f>
        <v>244000</v>
      </c>
      <c r="V4" s="49">
        <f>+M_Vendite!V204</f>
        <v>244000</v>
      </c>
      <c r="W4" s="49">
        <f>+M_Vendite!W204</f>
        <v>244000</v>
      </c>
      <c r="X4" s="49">
        <f>+M_Vendite!X204</f>
        <v>244000</v>
      </c>
      <c r="Y4" s="49">
        <f>+M_Vendite!Y204</f>
        <v>244000</v>
      </c>
      <c r="Z4" s="49">
        <f>+M_Vendite!Z204</f>
        <v>244000</v>
      </c>
      <c r="AA4" s="49">
        <f>+M_Vendite!AA204</f>
        <v>244000</v>
      </c>
      <c r="AB4" s="49">
        <f>+M_Vendite!AB204</f>
        <v>244000</v>
      </c>
      <c r="AC4" s="49">
        <f>+M_Vendite!AC204</f>
        <v>244000</v>
      </c>
      <c r="AD4" s="49">
        <f>+M_Vendite!AD204</f>
        <v>244000</v>
      </c>
      <c r="AE4" s="49">
        <f>+M_Vendite!AE204</f>
        <v>244000</v>
      </c>
      <c r="AF4" s="49">
        <f>+M_Vendite!AF204</f>
        <v>244000</v>
      </c>
      <c r="AG4" s="49">
        <f>+M_Vendite!AG204</f>
        <v>244000</v>
      </c>
      <c r="AH4" s="49">
        <f>+M_Vendite!AH204</f>
        <v>244000</v>
      </c>
      <c r="AI4" s="49">
        <f>+M_Vendite!AI204</f>
        <v>244000</v>
      </c>
      <c r="AJ4" s="49">
        <f>+M_Vendite!AJ204</f>
        <v>244000</v>
      </c>
      <c r="AK4" s="49">
        <f>+M_Vendite!AK204</f>
        <v>244000</v>
      </c>
      <c r="AL4" s="49">
        <f>+M_Vendite!AL204</f>
        <v>244000</v>
      </c>
      <c r="AM4" s="49">
        <f>+M_Vendite!AM204</f>
        <v>244000</v>
      </c>
      <c r="AN4" s="49">
        <f>+M_Vendite!AN204</f>
        <v>244000</v>
      </c>
      <c r="AO4" s="49">
        <f>+M_Vendite!AO204</f>
        <v>244000</v>
      </c>
      <c r="AP4" s="49">
        <f>+M_Vendite!AP204</f>
        <v>244000</v>
      </c>
      <c r="AQ4" s="49">
        <f>+M_Vendite!AQ204</f>
        <v>244000</v>
      </c>
      <c r="AR4" s="49">
        <f>+M_Vendite!AR204</f>
        <v>244000</v>
      </c>
      <c r="AS4" s="49">
        <f>+M_Vendite!AS204</f>
        <v>244000</v>
      </c>
      <c r="AT4" s="49">
        <f>+M_Vendite!AT204</f>
        <v>244000</v>
      </c>
      <c r="AU4" s="49">
        <f>+M_Vendite!AU204</f>
        <v>244000</v>
      </c>
      <c r="AV4" s="49">
        <f>+M_Vendite!AV204</f>
        <v>244000</v>
      </c>
      <c r="AW4" s="49">
        <f>+M_Vendite!AW204</f>
        <v>244000</v>
      </c>
      <c r="AX4" s="49">
        <f>+M_Vendite!AX204</f>
        <v>244000</v>
      </c>
    </row>
    <row r="5" spans="1:50" x14ac:dyDescent="0.25">
      <c r="B5" t="s">
        <v>185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</row>
    <row r="6" spans="1:50" x14ac:dyDescent="0.25">
      <c r="B6" t="s">
        <v>186</v>
      </c>
      <c r="C6" s="49">
        <f>-M_Acquisti!D139</f>
        <v>0</v>
      </c>
      <c r="D6" s="49">
        <f>-M_Acquisti!E139</f>
        <v>-431880</v>
      </c>
      <c r="E6" s="49">
        <f>-M_Acquisti!F139</f>
        <v>-168360</v>
      </c>
      <c r="F6" s="49">
        <f>-M_Acquisti!G139</f>
        <v>-131760</v>
      </c>
      <c r="G6" s="49">
        <f>-M_Acquisti!H139</f>
        <v>-234240</v>
      </c>
      <c r="H6" s="49">
        <f>-M_Acquisti!I139</f>
        <v>-87840</v>
      </c>
      <c r="I6" s="49">
        <f>-M_Acquisti!J139</f>
        <v>-146400</v>
      </c>
      <c r="J6" s="49">
        <f>-M_Acquisti!K139</f>
        <v>-146400</v>
      </c>
      <c r="K6" s="49">
        <f>-M_Acquisti!L139</f>
        <v>-146400</v>
      </c>
      <c r="L6" s="49">
        <f>-M_Acquisti!M139</f>
        <v>-146400</v>
      </c>
      <c r="M6" s="49">
        <f>-M_Acquisti!N139</f>
        <v>-146400</v>
      </c>
      <c r="N6" s="49">
        <f>-M_Acquisti!O139</f>
        <v>-146400</v>
      </c>
      <c r="O6" s="49">
        <f>-M_Acquisti!P139</f>
        <v>-146400</v>
      </c>
      <c r="P6" s="49">
        <f>-M_Acquisti!Q139</f>
        <v>-146400</v>
      </c>
      <c r="Q6" s="49">
        <f>-M_Acquisti!R139</f>
        <v>-146400</v>
      </c>
      <c r="R6" s="49">
        <f>-M_Acquisti!S139</f>
        <v>-146400</v>
      </c>
      <c r="S6" s="49">
        <f>-M_Acquisti!T139</f>
        <v>-146400</v>
      </c>
      <c r="T6" s="49">
        <f>-M_Acquisti!U139</f>
        <v>-146400</v>
      </c>
      <c r="U6" s="49">
        <f>-M_Acquisti!V139</f>
        <v>-146400</v>
      </c>
      <c r="V6" s="49">
        <f>-M_Acquisti!W139</f>
        <v>-146400</v>
      </c>
      <c r="W6" s="49">
        <f>-M_Acquisti!X139</f>
        <v>-146400</v>
      </c>
      <c r="X6" s="49">
        <f>-M_Acquisti!Y139</f>
        <v>-146400</v>
      </c>
      <c r="Y6" s="49">
        <f>-M_Acquisti!Z139</f>
        <v>-146400</v>
      </c>
      <c r="Z6" s="49">
        <f>-M_Acquisti!AA139</f>
        <v>-146400</v>
      </c>
      <c r="AA6" s="49">
        <f>-M_Acquisti!AB139</f>
        <v>-146400</v>
      </c>
      <c r="AB6" s="49">
        <f>-M_Acquisti!AC139</f>
        <v>-146400</v>
      </c>
      <c r="AC6" s="49">
        <f>-M_Acquisti!AD139</f>
        <v>-146400</v>
      </c>
      <c r="AD6" s="49">
        <f>-M_Acquisti!AE139</f>
        <v>-146400</v>
      </c>
      <c r="AE6" s="49">
        <f>-M_Acquisti!AF139</f>
        <v>-146400</v>
      </c>
      <c r="AF6" s="49">
        <f>-M_Acquisti!AG139</f>
        <v>-146400</v>
      </c>
      <c r="AG6" s="49">
        <f>-M_Acquisti!AH139</f>
        <v>-146400</v>
      </c>
      <c r="AH6" s="49">
        <f>-M_Acquisti!AI139</f>
        <v>-146400</v>
      </c>
      <c r="AI6" s="49">
        <f>-M_Acquisti!AJ139</f>
        <v>-146400</v>
      </c>
      <c r="AJ6" s="49">
        <f>-M_Acquisti!AK139</f>
        <v>-146400</v>
      </c>
      <c r="AK6" s="49">
        <f>-M_Acquisti!AL139</f>
        <v>-146400</v>
      </c>
      <c r="AL6" s="49">
        <f>-M_Acquisti!AM139</f>
        <v>-146400</v>
      </c>
      <c r="AM6" s="49">
        <f>-M_Acquisti!AN139</f>
        <v>-146400</v>
      </c>
      <c r="AN6" s="49">
        <f>-M_Acquisti!AO139</f>
        <v>-146400</v>
      </c>
      <c r="AO6" s="49">
        <f>-M_Acquisti!AP139</f>
        <v>-146400</v>
      </c>
      <c r="AP6" s="49">
        <f>-M_Acquisti!AQ139</f>
        <v>-146400</v>
      </c>
      <c r="AQ6" s="49">
        <f>-M_Acquisti!AR139</f>
        <v>-146400</v>
      </c>
      <c r="AR6" s="49">
        <f>-M_Acquisti!AS139</f>
        <v>-146400</v>
      </c>
      <c r="AS6" s="49">
        <f>-M_Acquisti!AT139</f>
        <v>-146400</v>
      </c>
      <c r="AT6" s="49">
        <f>-M_Acquisti!AU139</f>
        <v>-146400</v>
      </c>
      <c r="AU6" s="49">
        <f>-M_Acquisti!AV139</f>
        <v>-146400</v>
      </c>
      <c r="AV6" s="49">
        <f>-M_Acquisti!AW139</f>
        <v>-146400</v>
      </c>
      <c r="AW6" s="49">
        <f>-M_Acquisti!AX139</f>
        <v>-146400</v>
      </c>
      <c r="AX6" s="49">
        <f>-M_Acquisti!AY139</f>
        <v>-146400</v>
      </c>
    </row>
    <row r="7" spans="1:50" x14ac:dyDescent="0.25">
      <c r="B7" t="s">
        <v>187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</row>
    <row r="8" spans="1:50" x14ac:dyDescent="0.25">
      <c r="B8" t="s">
        <v>188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</row>
    <row r="9" spans="1:50" x14ac:dyDescent="0.25">
      <c r="B9" t="s">
        <v>189</v>
      </c>
      <c r="C9" s="49">
        <f>+L_Iva!D20</f>
        <v>0</v>
      </c>
      <c r="D9" s="49">
        <f>+L_Iva!E20</f>
        <v>0</v>
      </c>
      <c r="E9" s="49">
        <f>+L_Iva!F20</f>
        <v>0</v>
      </c>
      <c r="F9" s="49">
        <f>+L_Iva!G20</f>
        <v>-2200</v>
      </c>
      <c r="G9" s="49">
        <f>+L_Iva!H20</f>
        <v>-10560</v>
      </c>
      <c r="H9" s="49">
        <f>+L_Iva!I20</f>
        <v>-28160</v>
      </c>
      <c r="I9" s="49">
        <f>+L_Iva!J20</f>
        <v>-17600</v>
      </c>
      <c r="J9" s="49">
        <f>+L_Iva!K20</f>
        <v>-17600</v>
      </c>
      <c r="K9" s="49">
        <f>+L_Iva!L20</f>
        <v>-17600</v>
      </c>
      <c r="L9" s="49">
        <f>+L_Iva!M20</f>
        <v>-17600</v>
      </c>
      <c r="M9" s="49">
        <f>+L_Iva!N20</f>
        <v>-17600</v>
      </c>
      <c r="N9" s="49">
        <f>+L_Iva!O20</f>
        <v>-17600</v>
      </c>
      <c r="O9" s="49">
        <f>+L_Iva!P20</f>
        <v>-17600</v>
      </c>
      <c r="P9" s="49">
        <f>+L_Iva!Q20</f>
        <v>-17600</v>
      </c>
      <c r="Q9" s="49">
        <f>+L_Iva!R20</f>
        <v>-17600</v>
      </c>
      <c r="R9" s="49">
        <f>+L_Iva!S20</f>
        <v>-17600</v>
      </c>
      <c r="S9" s="49">
        <f>+L_Iva!T20</f>
        <v>-17600</v>
      </c>
      <c r="T9" s="49">
        <f>+L_Iva!U20</f>
        <v>-17600</v>
      </c>
      <c r="U9" s="49">
        <f>+L_Iva!V20</f>
        <v>-17600</v>
      </c>
      <c r="V9" s="49">
        <f>+L_Iva!W20</f>
        <v>-17600</v>
      </c>
      <c r="W9" s="49">
        <f>+L_Iva!X20</f>
        <v>-17600</v>
      </c>
      <c r="X9" s="49">
        <f>+L_Iva!Y20</f>
        <v>-17600</v>
      </c>
      <c r="Y9" s="49">
        <f>+L_Iva!Z20</f>
        <v>-17600</v>
      </c>
      <c r="Z9" s="49">
        <f>+L_Iva!AA20</f>
        <v>-17600</v>
      </c>
      <c r="AA9" s="49">
        <f>+L_Iva!AB20</f>
        <v>-17600</v>
      </c>
      <c r="AB9" s="49">
        <f>+L_Iva!AC20</f>
        <v>-17600</v>
      </c>
      <c r="AC9" s="49">
        <f>+L_Iva!AD20</f>
        <v>-17600</v>
      </c>
      <c r="AD9" s="49">
        <f>+L_Iva!AE20</f>
        <v>-17600</v>
      </c>
      <c r="AE9" s="49">
        <f>+L_Iva!AF20</f>
        <v>-17600</v>
      </c>
      <c r="AF9" s="49">
        <f>+L_Iva!AG20</f>
        <v>-17600</v>
      </c>
      <c r="AG9" s="49">
        <f>+L_Iva!AH20</f>
        <v>-17600</v>
      </c>
      <c r="AH9" s="49">
        <f>+L_Iva!AI20</f>
        <v>-17600</v>
      </c>
      <c r="AI9" s="49">
        <f>+L_Iva!AJ20</f>
        <v>-17600</v>
      </c>
      <c r="AJ9" s="49">
        <f>+L_Iva!AK20</f>
        <v>-17600</v>
      </c>
      <c r="AK9" s="49">
        <f>+L_Iva!AL20</f>
        <v>-17600</v>
      </c>
      <c r="AL9" s="49">
        <f>+L_Iva!AM20</f>
        <v>-17600</v>
      </c>
      <c r="AM9" s="49">
        <f>+L_Iva!AN20</f>
        <v>-17600</v>
      </c>
      <c r="AN9" s="49">
        <f>+L_Iva!AO20</f>
        <v>-17600</v>
      </c>
      <c r="AO9" s="49">
        <f>+L_Iva!AP20</f>
        <v>-17600</v>
      </c>
      <c r="AP9" s="49">
        <f>+L_Iva!AQ20</f>
        <v>-17600</v>
      </c>
      <c r="AQ9" s="49">
        <f>+L_Iva!AR20</f>
        <v>-17600</v>
      </c>
      <c r="AR9" s="49">
        <f>+L_Iva!AS20</f>
        <v>-17600</v>
      </c>
      <c r="AS9" s="49">
        <f>+L_Iva!AT20</f>
        <v>-17600</v>
      </c>
      <c r="AT9" s="49">
        <f>+L_Iva!AU20</f>
        <v>-17600</v>
      </c>
      <c r="AU9" s="49">
        <f>+L_Iva!AV20</f>
        <v>-17600</v>
      </c>
      <c r="AV9" s="49">
        <f>+L_Iva!AW20</f>
        <v>-17600</v>
      </c>
      <c r="AW9" s="49">
        <f>+L_Iva!AX20</f>
        <v>-17600</v>
      </c>
      <c r="AX9" s="49">
        <f>+L_Iva!AY20</f>
        <v>-17600</v>
      </c>
    </row>
    <row r="10" spans="1:50" x14ac:dyDescent="0.25">
      <c r="B10" t="s">
        <v>190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</row>
    <row r="11" spans="1:50" x14ac:dyDescent="0.25">
      <c r="B11" t="s">
        <v>191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</row>
    <row r="13" spans="1:50" x14ac:dyDescent="0.25">
      <c r="B13" s="5" t="s">
        <v>192</v>
      </c>
      <c r="C13" s="51">
        <f>SUM(C4:C12)</f>
        <v>122000</v>
      </c>
      <c r="D13" s="51">
        <f t="shared" ref="D13:N13" si="0">SUM(D4:D12)</f>
        <v>-175680</v>
      </c>
      <c r="E13" s="51">
        <f t="shared" si="0"/>
        <v>75640</v>
      </c>
      <c r="F13" s="51">
        <f t="shared" si="0"/>
        <v>158840</v>
      </c>
      <c r="G13" s="51">
        <f t="shared" si="0"/>
        <v>-800</v>
      </c>
      <c r="H13" s="51">
        <f t="shared" si="0"/>
        <v>128000</v>
      </c>
      <c r="I13" s="51">
        <f t="shared" si="0"/>
        <v>80000</v>
      </c>
      <c r="J13" s="51">
        <f t="shared" si="0"/>
        <v>80000</v>
      </c>
      <c r="K13" s="51">
        <f t="shared" si="0"/>
        <v>80000</v>
      </c>
      <c r="L13" s="51">
        <f t="shared" si="0"/>
        <v>80000</v>
      </c>
      <c r="M13" s="51">
        <f t="shared" si="0"/>
        <v>80000</v>
      </c>
      <c r="N13" s="51">
        <f t="shared" si="0"/>
        <v>80000</v>
      </c>
      <c r="O13" s="51">
        <f>SUM(O4:O12)</f>
        <v>80000</v>
      </c>
      <c r="P13" s="51">
        <f t="shared" ref="P13" si="1">SUM(P4:P12)</f>
        <v>80000</v>
      </c>
      <c r="Q13" s="51">
        <f t="shared" ref="Q13" si="2">SUM(Q4:Q12)</f>
        <v>80000</v>
      </c>
      <c r="R13" s="51">
        <f t="shared" ref="R13" si="3">SUM(R4:R12)</f>
        <v>80000</v>
      </c>
      <c r="S13" s="51">
        <f t="shared" ref="S13" si="4">SUM(S4:S12)</f>
        <v>80000</v>
      </c>
      <c r="T13" s="51">
        <f t="shared" ref="T13" si="5">SUM(T4:T12)</f>
        <v>80000</v>
      </c>
      <c r="U13" s="51">
        <f t="shared" ref="U13" si="6">SUM(U4:U12)</f>
        <v>80000</v>
      </c>
      <c r="V13" s="51">
        <f t="shared" ref="V13" si="7">SUM(V4:V12)</f>
        <v>80000</v>
      </c>
      <c r="W13" s="51">
        <f t="shared" ref="W13" si="8">SUM(W4:W12)</f>
        <v>80000</v>
      </c>
      <c r="X13" s="51">
        <f t="shared" ref="X13" si="9">SUM(X4:X12)</f>
        <v>80000</v>
      </c>
      <c r="Y13" s="51">
        <f t="shared" ref="Y13" si="10">SUM(Y4:Y12)</f>
        <v>80000</v>
      </c>
      <c r="Z13" s="51">
        <f t="shared" ref="Z13" si="11">SUM(Z4:Z12)</f>
        <v>80000</v>
      </c>
      <c r="AA13" s="51">
        <f t="shared" ref="AA13" si="12">SUM(AA4:AA12)</f>
        <v>80000</v>
      </c>
      <c r="AB13" s="51">
        <f t="shared" ref="AB13" si="13">SUM(AB4:AB12)</f>
        <v>80000</v>
      </c>
      <c r="AC13" s="51">
        <f t="shared" ref="AC13" si="14">SUM(AC4:AC12)</f>
        <v>80000</v>
      </c>
      <c r="AD13" s="51">
        <f t="shared" ref="AD13" si="15">SUM(AD4:AD12)</f>
        <v>80000</v>
      </c>
      <c r="AE13" s="51">
        <f t="shared" ref="AE13" si="16">SUM(AE4:AE12)</f>
        <v>80000</v>
      </c>
      <c r="AF13" s="51">
        <f t="shared" ref="AF13" si="17">SUM(AF4:AF12)</f>
        <v>80000</v>
      </c>
      <c r="AG13" s="51">
        <f t="shared" ref="AG13" si="18">SUM(AG4:AG12)</f>
        <v>80000</v>
      </c>
      <c r="AH13" s="51">
        <f t="shared" ref="AH13" si="19">SUM(AH4:AH12)</f>
        <v>80000</v>
      </c>
      <c r="AI13" s="51">
        <f t="shared" ref="AI13" si="20">SUM(AI4:AI12)</f>
        <v>80000</v>
      </c>
      <c r="AJ13" s="51">
        <f t="shared" ref="AJ13" si="21">SUM(AJ4:AJ12)</f>
        <v>80000</v>
      </c>
      <c r="AK13" s="51">
        <f t="shared" ref="AK13" si="22">SUM(AK4:AK12)</f>
        <v>80000</v>
      </c>
      <c r="AL13" s="51">
        <f t="shared" ref="AL13" si="23">SUM(AL4:AL12)</f>
        <v>80000</v>
      </c>
      <c r="AM13" s="51">
        <f t="shared" ref="AM13" si="24">SUM(AM4:AM12)</f>
        <v>80000</v>
      </c>
      <c r="AN13" s="51">
        <f t="shared" ref="AN13" si="25">SUM(AN4:AN12)</f>
        <v>80000</v>
      </c>
      <c r="AO13" s="51">
        <f t="shared" ref="AO13" si="26">SUM(AO4:AO12)</f>
        <v>80000</v>
      </c>
      <c r="AP13" s="51">
        <f t="shared" ref="AP13" si="27">SUM(AP4:AP12)</f>
        <v>80000</v>
      </c>
      <c r="AQ13" s="51">
        <f t="shared" ref="AQ13" si="28">SUM(AQ4:AQ12)</f>
        <v>80000</v>
      </c>
      <c r="AR13" s="51">
        <f t="shared" ref="AR13" si="29">SUM(AR4:AR12)</f>
        <v>80000</v>
      </c>
      <c r="AS13" s="51">
        <f t="shared" ref="AS13" si="30">SUM(AS4:AS12)</f>
        <v>80000</v>
      </c>
      <c r="AT13" s="51">
        <f t="shared" ref="AT13" si="31">SUM(AT4:AT12)</f>
        <v>80000</v>
      </c>
      <c r="AU13" s="51">
        <f t="shared" ref="AU13" si="32">SUM(AU4:AU12)</f>
        <v>80000</v>
      </c>
      <c r="AV13" s="51">
        <f t="shared" ref="AV13" si="33">SUM(AV4:AV12)</f>
        <v>80000</v>
      </c>
      <c r="AW13" s="51">
        <f t="shared" ref="AW13:AX13" si="34">SUM(AW4:AW12)</f>
        <v>80000</v>
      </c>
      <c r="AX13" s="51">
        <f t="shared" si="34"/>
        <v>80000</v>
      </c>
    </row>
    <row r="15" spans="1:50" x14ac:dyDescent="0.25">
      <c r="A15" s="59" t="s">
        <v>157</v>
      </c>
      <c r="B15" s="59" t="s">
        <v>157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1:50" x14ac:dyDescent="0.25">
      <c r="B16" s="5" t="s">
        <v>158</v>
      </c>
      <c r="C16" s="51">
        <f>+C17+C18</f>
        <v>0</v>
      </c>
      <c r="D16" s="51">
        <f t="shared" ref="D16:N16" si="35">+D17+D18</f>
        <v>0</v>
      </c>
      <c r="E16" s="51">
        <f t="shared" si="35"/>
        <v>0</v>
      </c>
      <c r="F16" s="51">
        <f t="shared" si="35"/>
        <v>0</v>
      </c>
      <c r="G16" s="51">
        <f t="shared" si="35"/>
        <v>0</v>
      </c>
      <c r="H16" s="51">
        <f t="shared" si="35"/>
        <v>0</v>
      </c>
      <c r="I16" s="51">
        <f t="shared" si="35"/>
        <v>0</v>
      </c>
      <c r="J16" s="51">
        <f t="shared" si="35"/>
        <v>0</v>
      </c>
      <c r="K16" s="51">
        <f t="shared" si="35"/>
        <v>0</v>
      </c>
      <c r="L16" s="51">
        <f t="shared" si="35"/>
        <v>0</v>
      </c>
      <c r="M16" s="51">
        <f t="shared" si="35"/>
        <v>0</v>
      </c>
      <c r="N16" s="51">
        <f t="shared" si="35"/>
        <v>0</v>
      </c>
      <c r="O16" s="51">
        <f>+O17+O18</f>
        <v>0</v>
      </c>
      <c r="P16" s="51">
        <f t="shared" ref="P16" si="36">+P17+P18</f>
        <v>0</v>
      </c>
      <c r="Q16" s="51">
        <f t="shared" ref="Q16" si="37">+Q17+Q18</f>
        <v>0</v>
      </c>
      <c r="R16" s="51">
        <f t="shared" ref="R16" si="38">+R17+R18</f>
        <v>0</v>
      </c>
      <c r="S16" s="51">
        <f t="shared" ref="S16" si="39">+S17+S18</f>
        <v>0</v>
      </c>
      <c r="T16" s="51">
        <f t="shared" ref="T16" si="40">+T17+T18</f>
        <v>0</v>
      </c>
      <c r="U16" s="51">
        <f t="shared" ref="U16" si="41">+U17+U18</f>
        <v>0</v>
      </c>
      <c r="V16" s="51">
        <f t="shared" ref="V16" si="42">+V17+V18</f>
        <v>0</v>
      </c>
      <c r="W16" s="51">
        <f t="shared" ref="W16" si="43">+W17+W18</f>
        <v>0</v>
      </c>
      <c r="X16" s="51">
        <f t="shared" ref="X16" si="44">+X17+X18</f>
        <v>0</v>
      </c>
      <c r="Y16" s="51">
        <f t="shared" ref="Y16" si="45">+Y17+Y18</f>
        <v>0</v>
      </c>
      <c r="Z16" s="51">
        <f t="shared" ref="Z16" si="46">+Z17+Z18</f>
        <v>0</v>
      </c>
      <c r="AA16" s="51">
        <f t="shared" ref="AA16" si="47">+AA17+AA18</f>
        <v>0</v>
      </c>
      <c r="AB16" s="51">
        <f t="shared" ref="AB16" si="48">+AB17+AB18</f>
        <v>0</v>
      </c>
      <c r="AC16" s="51">
        <f t="shared" ref="AC16" si="49">+AC17+AC18</f>
        <v>0</v>
      </c>
      <c r="AD16" s="51">
        <f t="shared" ref="AD16" si="50">+AD17+AD18</f>
        <v>0</v>
      </c>
      <c r="AE16" s="51">
        <f t="shared" ref="AE16" si="51">+AE17+AE18</f>
        <v>0</v>
      </c>
      <c r="AF16" s="51">
        <f t="shared" ref="AF16" si="52">+AF17+AF18</f>
        <v>0</v>
      </c>
      <c r="AG16" s="51">
        <f t="shared" ref="AG16" si="53">+AG17+AG18</f>
        <v>0</v>
      </c>
      <c r="AH16" s="51">
        <f t="shared" ref="AH16" si="54">+AH17+AH18</f>
        <v>0</v>
      </c>
      <c r="AI16" s="51">
        <f t="shared" ref="AI16" si="55">+AI17+AI18</f>
        <v>0</v>
      </c>
      <c r="AJ16" s="51">
        <f t="shared" ref="AJ16" si="56">+AJ17+AJ18</f>
        <v>0</v>
      </c>
      <c r="AK16" s="51">
        <f t="shared" ref="AK16" si="57">+AK17+AK18</f>
        <v>0</v>
      </c>
      <c r="AL16" s="51">
        <f t="shared" ref="AL16" si="58">+AL17+AL18</f>
        <v>0</v>
      </c>
      <c r="AM16" s="51">
        <f t="shared" ref="AM16" si="59">+AM17+AM18</f>
        <v>0</v>
      </c>
      <c r="AN16" s="51">
        <f t="shared" ref="AN16" si="60">+AN17+AN18</f>
        <v>0</v>
      </c>
      <c r="AO16" s="51">
        <f t="shared" ref="AO16" si="61">+AO17+AO18</f>
        <v>0</v>
      </c>
      <c r="AP16" s="51">
        <f t="shared" ref="AP16" si="62">+AP17+AP18</f>
        <v>0</v>
      </c>
      <c r="AQ16" s="51">
        <f t="shared" ref="AQ16" si="63">+AQ17+AQ18</f>
        <v>0</v>
      </c>
      <c r="AR16" s="51">
        <f t="shared" ref="AR16" si="64">+AR17+AR18</f>
        <v>0</v>
      </c>
      <c r="AS16" s="51">
        <f t="shared" ref="AS16" si="65">+AS17+AS18</f>
        <v>0</v>
      </c>
      <c r="AT16" s="51">
        <f t="shared" ref="AT16" si="66">+AT17+AT18</f>
        <v>0</v>
      </c>
      <c r="AU16" s="51">
        <f t="shared" ref="AU16" si="67">+AU17+AU18</f>
        <v>0</v>
      </c>
      <c r="AV16" s="51">
        <f t="shared" ref="AV16" si="68">+AV17+AV18</f>
        <v>0</v>
      </c>
      <c r="AW16" s="51">
        <f t="shared" ref="AW16:AX16" si="69">+AW17+AW18</f>
        <v>0</v>
      </c>
      <c r="AX16" s="51">
        <f t="shared" si="69"/>
        <v>0</v>
      </c>
    </row>
    <row r="17" spans="1:50" x14ac:dyDescent="0.25">
      <c r="B17" t="s">
        <v>159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</row>
    <row r="18" spans="1:50" x14ac:dyDescent="0.25">
      <c r="B18" t="s">
        <v>160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</row>
    <row r="20" spans="1:50" x14ac:dyDescent="0.25">
      <c r="B20" s="5" t="s">
        <v>90</v>
      </c>
      <c r="C20" s="51">
        <f>+C21+C22</f>
        <v>0</v>
      </c>
      <c r="D20" s="51">
        <f t="shared" ref="D20:N20" si="70">+D21+D22</f>
        <v>0</v>
      </c>
      <c r="E20" s="51">
        <f t="shared" si="70"/>
        <v>0</v>
      </c>
      <c r="F20" s="51">
        <f t="shared" si="70"/>
        <v>0</v>
      </c>
      <c r="G20" s="51">
        <f t="shared" si="70"/>
        <v>0</v>
      </c>
      <c r="H20" s="51">
        <f t="shared" si="70"/>
        <v>0</v>
      </c>
      <c r="I20" s="51">
        <f t="shared" si="70"/>
        <v>0</v>
      </c>
      <c r="J20" s="51">
        <f t="shared" si="70"/>
        <v>0</v>
      </c>
      <c r="K20" s="51">
        <f t="shared" si="70"/>
        <v>0</v>
      </c>
      <c r="L20" s="51">
        <f t="shared" si="70"/>
        <v>0</v>
      </c>
      <c r="M20" s="51">
        <f t="shared" si="70"/>
        <v>0</v>
      </c>
      <c r="N20" s="51">
        <f t="shared" si="70"/>
        <v>0</v>
      </c>
      <c r="O20" s="51">
        <f>+O21+O22</f>
        <v>0</v>
      </c>
      <c r="P20" s="51">
        <f t="shared" ref="P20" si="71">+P21+P22</f>
        <v>0</v>
      </c>
      <c r="Q20" s="51">
        <f t="shared" ref="Q20" si="72">+Q21+Q22</f>
        <v>0</v>
      </c>
      <c r="R20" s="51">
        <f t="shared" ref="R20" si="73">+R21+R22</f>
        <v>0</v>
      </c>
      <c r="S20" s="51">
        <f t="shared" ref="S20" si="74">+S21+S22</f>
        <v>0</v>
      </c>
      <c r="T20" s="51">
        <f t="shared" ref="T20" si="75">+T21+T22</f>
        <v>0</v>
      </c>
      <c r="U20" s="51">
        <f t="shared" ref="U20" si="76">+U21+U22</f>
        <v>0</v>
      </c>
      <c r="V20" s="51">
        <f t="shared" ref="V20" si="77">+V21+V22</f>
        <v>0</v>
      </c>
      <c r="W20" s="51">
        <f t="shared" ref="W20" si="78">+W21+W22</f>
        <v>0</v>
      </c>
      <c r="X20" s="51">
        <f t="shared" ref="X20" si="79">+X21+X22</f>
        <v>0</v>
      </c>
      <c r="Y20" s="51">
        <f t="shared" ref="Y20" si="80">+Y21+Y22</f>
        <v>0</v>
      </c>
      <c r="Z20" s="51">
        <f t="shared" ref="Z20" si="81">+Z21+Z22</f>
        <v>0</v>
      </c>
      <c r="AA20" s="51">
        <f t="shared" ref="AA20" si="82">+AA21+AA22</f>
        <v>0</v>
      </c>
      <c r="AB20" s="51">
        <f t="shared" ref="AB20" si="83">+AB21+AB22</f>
        <v>0</v>
      </c>
      <c r="AC20" s="51">
        <f t="shared" ref="AC20" si="84">+AC21+AC22</f>
        <v>0</v>
      </c>
      <c r="AD20" s="51">
        <f t="shared" ref="AD20" si="85">+AD21+AD22</f>
        <v>0</v>
      </c>
      <c r="AE20" s="51">
        <f t="shared" ref="AE20" si="86">+AE21+AE22</f>
        <v>0</v>
      </c>
      <c r="AF20" s="51">
        <f t="shared" ref="AF20" si="87">+AF21+AF22</f>
        <v>0</v>
      </c>
      <c r="AG20" s="51">
        <f t="shared" ref="AG20" si="88">+AG21+AG22</f>
        <v>0</v>
      </c>
      <c r="AH20" s="51">
        <f t="shared" ref="AH20" si="89">+AH21+AH22</f>
        <v>0</v>
      </c>
      <c r="AI20" s="51">
        <f t="shared" ref="AI20" si="90">+AI21+AI22</f>
        <v>0</v>
      </c>
      <c r="AJ20" s="51">
        <f t="shared" ref="AJ20" si="91">+AJ21+AJ22</f>
        <v>0</v>
      </c>
      <c r="AK20" s="51">
        <f t="shared" ref="AK20" si="92">+AK21+AK22</f>
        <v>0</v>
      </c>
      <c r="AL20" s="51">
        <f t="shared" ref="AL20" si="93">+AL21+AL22</f>
        <v>0</v>
      </c>
      <c r="AM20" s="51">
        <f t="shared" ref="AM20" si="94">+AM21+AM22</f>
        <v>0</v>
      </c>
      <c r="AN20" s="51">
        <f t="shared" ref="AN20" si="95">+AN21+AN22</f>
        <v>0</v>
      </c>
      <c r="AO20" s="51">
        <f t="shared" ref="AO20" si="96">+AO21+AO22</f>
        <v>0</v>
      </c>
      <c r="AP20" s="51">
        <f t="shared" ref="AP20" si="97">+AP21+AP22</f>
        <v>0</v>
      </c>
      <c r="AQ20" s="51">
        <f t="shared" ref="AQ20" si="98">+AQ21+AQ22</f>
        <v>0</v>
      </c>
      <c r="AR20" s="51">
        <f t="shared" ref="AR20" si="99">+AR21+AR22</f>
        <v>0</v>
      </c>
      <c r="AS20" s="51">
        <f t="shared" ref="AS20" si="100">+AS21+AS22</f>
        <v>0</v>
      </c>
      <c r="AT20" s="51">
        <f t="shared" ref="AT20" si="101">+AT21+AT22</f>
        <v>0</v>
      </c>
      <c r="AU20" s="51">
        <f t="shared" ref="AU20" si="102">+AU21+AU22</f>
        <v>0</v>
      </c>
      <c r="AV20" s="51">
        <f t="shared" ref="AV20" si="103">+AV21+AV22</f>
        <v>0</v>
      </c>
      <c r="AW20" s="51">
        <f t="shared" ref="AW20:AX20" si="104">+AW21+AW22</f>
        <v>0</v>
      </c>
      <c r="AX20" s="51">
        <f t="shared" si="104"/>
        <v>0</v>
      </c>
    </row>
    <row r="21" spans="1:50" x14ac:dyDescent="0.25">
      <c r="B21" t="s">
        <v>159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</row>
    <row r="22" spans="1:50" x14ac:dyDescent="0.25">
      <c r="B22" t="s">
        <v>160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</row>
    <row r="24" spans="1:50" x14ac:dyDescent="0.25">
      <c r="B24" s="5" t="s">
        <v>161</v>
      </c>
      <c r="C24" s="51">
        <f>+C25+C26</f>
        <v>0</v>
      </c>
      <c r="D24" s="51">
        <f t="shared" ref="D24:N24" si="105">+D25+D26</f>
        <v>0</v>
      </c>
      <c r="E24" s="51">
        <f t="shared" si="105"/>
        <v>0</v>
      </c>
      <c r="F24" s="51">
        <f t="shared" si="105"/>
        <v>0</v>
      </c>
      <c r="G24" s="51">
        <f t="shared" si="105"/>
        <v>0</v>
      </c>
      <c r="H24" s="51">
        <f t="shared" si="105"/>
        <v>0</v>
      </c>
      <c r="I24" s="51">
        <f t="shared" si="105"/>
        <v>0</v>
      </c>
      <c r="J24" s="51">
        <f t="shared" si="105"/>
        <v>0</v>
      </c>
      <c r="K24" s="51">
        <f t="shared" si="105"/>
        <v>0</v>
      </c>
      <c r="L24" s="51">
        <f t="shared" si="105"/>
        <v>0</v>
      </c>
      <c r="M24" s="51">
        <f t="shared" si="105"/>
        <v>0</v>
      </c>
      <c r="N24" s="51">
        <f t="shared" si="105"/>
        <v>0</v>
      </c>
      <c r="O24" s="51">
        <f>+O25+O26</f>
        <v>0</v>
      </c>
      <c r="P24" s="51">
        <f t="shared" ref="P24" si="106">+P25+P26</f>
        <v>0</v>
      </c>
      <c r="Q24" s="51">
        <f t="shared" ref="Q24" si="107">+Q25+Q26</f>
        <v>0</v>
      </c>
      <c r="R24" s="51">
        <f t="shared" ref="R24" si="108">+R25+R26</f>
        <v>0</v>
      </c>
      <c r="S24" s="51">
        <f t="shared" ref="S24" si="109">+S25+S26</f>
        <v>0</v>
      </c>
      <c r="T24" s="51">
        <f t="shared" ref="T24" si="110">+T25+T26</f>
        <v>0</v>
      </c>
      <c r="U24" s="51">
        <f t="shared" ref="U24" si="111">+U25+U26</f>
        <v>0</v>
      </c>
      <c r="V24" s="51">
        <f t="shared" ref="V24" si="112">+V25+V26</f>
        <v>0</v>
      </c>
      <c r="W24" s="51">
        <f t="shared" ref="W24" si="113">+W25+W26</f>
        <v>0</v>
      </c>
      <c r="X24" s="51">
        <f t="shared" ref="X24" si="114">+X25+X26</f>
        <v>0</v>
      </c>
      <c r="Y24" s="51">
        <f t="shared" ref="Y24" si="115">+Y25+Y26</f>
        <v>0</v>
      </c>
      <c r="Z24" s="51">
        <f t="shared" ref="Z24" si="116">+Z25+Z26</f>
        <v>0</v>
      </c>
      <c r="AA24" s="51">
        <f t="shared" ref="AA24" si="117">+AA25+AA26</f>
        <v>0</v>
      </c>
      <c r="AB24" s="51">
        <f t="shared" ref="AB24" si="118">+AB25+AB26</f>
        <v>0</v>
      </c>
      <c r="AC24" s="51">
        <f t="shared" ref="AC24" si="119">+AC25+AC26</f>
        <v>0</v>
      </c>
      <c r="AD24" s="51">
        <f t="shared" ref="AD24" si="120">+AD25+AD26</f>
        <v>0</v>
      </c>
      <c r="AE24" s="51">
        <f t="shared" ref="AE24" si="121">+AE25+AE26</f>
        <v>0</v>
      </c>
      <c r="AF24" s="51">
        <f t="shared" ref="AF24" si="122">+AF25+AF26</f>
        <v>0</v>
      </c>
      <c r="AG24" s="51">
        <f t="shared" ref="AG24" si="123">+AG25+AG26</f>
        <v>0</v>
      </c>
      <c r="AH24" s="51">
        <f t="shared" ref="AH24" si="124">+AH25+AH26</f>
        <v>0</v>
      </c>
      <c r="AI24" s="51">
        <f t="shared" ref="AI24" si="125">+AI25+AI26</f>
        <v>0</v>
      </c>
      <c r="AJ24" s="51">
        <f t="shared" ref="AJ24" si="126">+AJ25+AJ26</f>
        <v>0</v>
      </c>
      <c r="AK24" s="51">
        <f t="shared" ref="AK24" si="127">+AK25+AK26</f>
        <v>0</v>
      </c>
      <c r="AL24" s="51">
        <f t="shared" ref="AL24" si="128">+AL25+AL26</f>
        <v>0</v>
      </c>
      <c r="AM24" s="51">
        <f t="shared" ref="AM24" si="129">+AM25+AM26</f>
        <v>0</v>
      </c>
      <c r="AN24" s="51">
        <f t="shared" ref="AN24" si="130">+AN25+AN26</f>
        <v>0</v>
      </c>
      <c r="AO24" s="51">
        <f t="shared" ref="AO24" si="131">+AO25+AO26</f>
        <v>0</v>
      </c>
      <c r="AP24" s="51">
        <f t="shared" ref="AP24" si="132">+AP25+AP26</f>
        <v>0</v>
      </c>
      <c r="AQ24" s="51">
        <f t="shared" ref="AQ24" si="133">+AQ25+AQ26</f>
        <v>0</v>
      </c>
      <c r="AR24" s="51">
        <f t="shared" ref="AR24" si="134">+AR25+AR26</f>
        <v>0</v>
      </c>
      <c r="AS24" s="51">
        <f t="shared" ref="AS24" si="135">+AS25+AS26</f>
        <v>0</v>
      </c>
      <c r="AT24" s="51">
        <f t="shared" ref="AT24" si="136">+AT25+AT26</f>
        <v>0</v>
      </c>
      <c r="AU24" s="51">
        <f t="shared" ref="AU24" si="137">+AU25+AU26</f>
        <v>0</v>
      </c>
      <c r="AV24" s="51">
        <f t="shared" ref="AV24" si="138">+AV25+AV26</f>
        <v>0</v>
      </c>
      <c r="AW24" s="51">
        <f t="shared" ref="AW24:AX24" si="139">+AW25+AW26</f>
        <v>0</v>
      </c>
      <c r="AX24" s="51">
        <f t="shared" si="139"/>
        <v>0</v>
      </c>
    </row>
    <row r="25" spans="1:50" x14ac:dyDescent="0.25">
      <c r="B25" t="s">
        <v>159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</row>
    <row r="26" spans="1:50" x14ac:dyDescent="0.25">
      <c r="B26" t="s">
        <v>160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</row>
    <row r="30" spans="1:50" x14ac:dyDescent="0.25">
      <c r="B30" s="7" t="s">
        <v>193</v>
      </c>
      <c r="C30" s="51">
        <f>+C16+C20+C24</f>
        <v>0</v>
      </c>
      <c r="D30" s="51">
        <f t="shared" ref="D30:N30" si="140">+D16+D20+D24</f>
        <v>0</v>
      </c>
      <c r="E30" s="51">
        <f t="shared" si="140"/>
        <v>0</v>
      </c>
      <c r="F30" s="51">
        <f t="shared" si="140"/>
        <v>0</v>
      </c>
      <c r="G30" s="51">
        <f t="shared" si="140"/>
        <v>0</v>
      </c>
      <c r="H30" s="51">
        <f t="shared" si="140"/>
        <v>0</v>
      </c>
      <c r="I30" s="51">
        <f t="shared" si="140"/>
        <v>0</v>
      </c>
      <c r="J30" s="51">
        <f t="shared" si="140"/>
        <v>0</v>
      </c>
      <c r="K30" s="51">
        <f t="shared" si="140"/>
        <v>0</v>
      </c>
      <c r="L30" s="51">
        <f t="shared" si="140"/>
        <v>0</v>
      </c>
      <c r="M30" s="51">
        <f t="shared" si="140"/>
        <v>0</v>
      </c>
      <c r="N30" s="51">
        <f t="shared" si="140"/>
        <v>0</v>
      </c>
      <c r="O30" s="51">
        <f>+O16+O20+O24</f>
        <v>0</v>
      </c>
      <c r="P30" s="51">
        <f t="shared" ref="P30:S30" si="141">+P16+P20+P24</f>
        <v>0</v>
      </c>
      <c r="Q30" s="51">
        <f t="shared" si="141"/>
        <v>0</v>
      </c>
      <c r="R30" s="51">
        <f t="shared" si="141"/>
        <v>0</v>
      </c>
      <c r="S30" s="51">
        <f t="shared" si="141"/>
        <v>0</v>
      </c>
      <c r="T30" s="51">
        <f t="shared" ref="T30:Z30" si="142">+T16+T20+T24</f>
        <v>0</v>
      </c>
      <c r="U30" s="51">
        <f t="shared" si="142"/>
        <v>0</v>
      </c>
      <c r="V30" s="51">
        <f t="shared" si="142"/>
        <v>0</v>
      </c>
      <c r="W30" s="51">
        <f t="shared" si="142"/>
        <v>0</v>
      </c>
      <c r="X30" s="51">
        <f t="shared" si="142"/>
        <v>0</v>
      </c>
      <c r="Y30" s="51">
        <f t="shared" si="142"/>
        <v>0</v>
      </c>
      <c r="Z30" s="51">
        <f t="shared" si="142"/>
        <v>0</v>
      </c>
      <c r="AA30" s="51">
        <f t="shared" ref="AA30:AP30" si="143">+AA16+AA20+AA24</f>
        <v>0</v>
      </c>
      <c r="AB30" s="51">
        <f t="shared" si="143"/>
        <v>0</v>
      </c>
      <c r="AC30" s="51">
        <f t="shared" si="143"/>
        <v>0</v>
      </c>
      <c r="AD30" s="51">
        <f t="shared" si="143"/>
        <v>0</v>
      </c>
      <c r="AE30" s="51">
        <f t="shared" si="143"/>
        <v>0</v>
      </c>
      <c r="AF30" s="51">
        <f t="shared" si="143"/>
        <v>0</v>
      </c>
      <c r="AG30" s="51">
        <f t="shared" si="143"/>
        <v>0</v>
      </c>
      <c r="AH30" s="51">
        <f t="shared" si="143"/>
        <v>0</v>
      </c>
      <c r="AI30" s="51">
        <f t="shared" si="143"/>
        <v>0</v>
      </c>
      <c r="AJ30" s="51">
        <f t="shared" si="143"/>
        <v>0</v>
      </c>
      <c r="AK30" s="51">
        <f t="shared" si="143"/>
        <v>0</v>
      </c>
      <c r="AL30" s="51">
        <f t="shared" si="143"/>
        <v>0</v>
      </c>
      <c r="AM30" s="51">
        <f t="shared" si="143"/>
        <v>0</v>
      </c>
      <c r="AN30" s="51">
        <f t="shared" si="143"/>
        <v>0</v>
      </c>
      <c r="AO30" s="51">
        <f t="shared" si="143"/>
        <v>0</v>
      </c>
      <c r="AP30" s="51">
        <f t="shared" si="143"/>
        <v>0</v>
      </c>
      <c r="AQ30" s="51">
        <f t="shared" ref="AQ30:AX30" si="144">+AQ16+AQ20+AQ24</f>
        <v>0</v>
      </c>
      <c r="AR30" s="51">
        <f t="shared" si="144"/>
        <v>0</v>
      </c>
      <c r="AS30" s="51">
        <f t="shared" si="144"/>
        <v>0</v>
      </c>
      <c r="AT30" s="51">
        <f t="shared" si="144"/>
        <v>0</v>
      </c>
      <c r="AU30" s="51">
        <f t="shared" si="144"/>
        <v>0</v>
      </c>
      <c r="AV30" s="51">
        <f t="shared" si="144"/>
        <v>0</v>
      </c>
      <c r="AW30" s="51">
        <f t="shared" si="144"/>
        <v>0</v>
      </c>
      <c r="AX30" s="51">
        <f t="shared" si="144"/>
        <v>0</v>
      </c>
    </row>
    <row r="31" spans="1:50" x14ac:dyDescent="0.25">
      <c r="B31" s="7"/>
    </row>
    <row r="32" spans="1:50" x14ac:dyDescent="0.25">
      <c r="A32" s="38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1:50" x14ac:dyDescent="0.25">
      <c r="B33" t="s">
        <v>165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</row>
    <row r="34" spans="1:50" x14ac:dyDescent="0.25">
      <c r="B34" t="s">
        <v>166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</row>
    <row r="35" spans="1:50" x14ac:dyDescent="0.2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50" x14ac:dyDescent="0.25">
      <c r="A36" s="58" t="s">
        <v>167</v>
      </c>
      <c r="B36" s="5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</row>
    <row r="37" spans="1:50" x14ac:dyDescent="0.25">
      <c r="B37" t="s">
        <v>168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</row>
    <row r="38" spans="1:50" x14ac:dyDescent="0.25">
      <c r="B38" t="s">
        <v>194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</row>
    <row r="39" spans="1:50" x14ac:dyDescent="0.25">
      <c r="B39" t="s">
        <v>195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</row>
    <row r="41" spans="1:50" x14ac:dyDescent="0.25">
      <c r="B41" s="7" t="s">
        <v>169</v>
      </c>
      <c r="C41" s="51">
        <f>+SUM(C32:C39)</f>
        <v>0</v>
      </c>
      <c r="D41" s="51">
        <f t="shared" ref="D41:N41" si="145">+SUM(D32:D39)</f>
        <v>0</v>
      </c>
      <c r="E41" s="51">
        <f t="shared" si="145"/>
        <v>0</v>
      </c>
      <c r="F41" s="51">
        <f t="shared" si="145"/>
        <v>0</v>
      </c>
      <c r="G41" s="51">
        <f t="shared" si="145"/>
        <v>0</v>
      </c>
      <c r="H41" s="51">
        <f t="shared" si="145"/>
        <v>0</v>
      </c>
      <c r="I41" s="51">
        <f t="shared" si="145"/>
        <v>0</v>
      </c>
      <c r="J41" s="51">
        <f t="shared" si="145"/>
        <v>0</v>
      </c>
      <c r="K41" s="51">
        <f t="shared" si="145"/>
        <v>0</v>
      </c>
      <c r="L41" s="51">
        <f t="shared" si="145"/>
        <v>0</v>
      </c>
      <c r="M41" s="51">
        <f t="shared" si="145"/>
        <v>0</v>
      </c>
      <c r="N41" s="51">
        <f t="shared" si="145"/>
        <v>0</v>
      </c>
      <c r="O41" s="51">
        <f>+SUM(O32:O39)</f>
        <v>0</v>
      </c>
      <c r="P41" s="51">
        <f t="shared" ref="P41:S41" si="146">+SUM(P32:P39)</f>
        <v>0</v>
      </c>
      <c r="Q41" s="51">
        <f t="shared" si="146"/>
        <v>0</v>
      </c>
      <c r="R41" s="51">
        <f t="shared" si="146"/>
        <v>0</v>
      </c>
      <c r="S41" s="51">
        <f t="shared" si="146"/>
        <v>0</v>
      </c>
      <c r="T41" s="51">
        <f t="shared" ref="T41:Z41" si="147">+SUM(T32:T39)</f>
        <v>0</v>
      </c>
      <c r="U41" s="51">
        <f t="shared" si="147"/>
        <v>0</v>
      </c>
      <c r="V41" s="51">
        <f t="shared" si="147"/>
        <v>0</v>
      </c>
      <c r="W41" s="51">
        <f t="shared" si="147"/>
        <v>0</v>
      </c>
      <c r="X41" s="51">
        <f t="shared" si="147"/>
        <v>0</v>
      </c>
      <c r="Y41" s="51">
        <f t="shared" si="147"/>
        <v>0</v>
      </c>
      <c r="Z41" s="51">
        <f t="shared" si="147"/>
        <v>0</v>
      </c>
      <c r="AA41" s="51">
        <f t="shared" ref="AA41:AP41" si="148">+SUM(AA32:AA39)</f>
        <v>0</v>
      </c>
      <c r="AB41" s="51">
        <f t="shared" si="148"/>
        <v>0</v>
      </c>
      <c r="AC41" s="51">
        <f t="shared" si="148"/>
        <v>0</v>
      </c>
      <c r="AD41" s="51">
        <f t="shared" si="148"/>
        <v>0</v>
      </c>
      <c r="AE41" s="51">
        <f t="shared" si="148"/>
        <v>0</v>
      </c>
      <c r="AF41" s="51">
        <f t="shared" si="148"/>
        <v>0</v>
      </c>
      <c r="AG41" s="51">
        <f t="shared" si="148"/>
        <v>0</v>
      </c>
      <c r="AH41" s="51">
        <f t="shared" si="148"/>
        <v>0</v>
      </c>
      <c r="AI41" s="51">
        <f t="shared" si="148"/>
        <v>0</v>
      </c>
      <c r="AJ41" s="51">
        <f t="shared" si="148"/>
        <v>0</v>
      </c>
      <c r="AK41" s="51">
        <f t="shared" si="148"/>
        <v>0</v>
      </c>
      <c r="AL41" s="51">
        <f t="shared" si="148"/>
        <v>0</v>
      </c>
      <c r="AM41" s="51">
        <f t="shared" si="148"/>
        <v>0</v>
      </c>
      <c r="AN41" s="51">
        <f t="shared" si="148"/>
        <v>0</v>
      </c>
      <c r="AO41" s="51">
        <f t="shared" si="148"/>
        <v>0</v>
      </c>
      <c r="AP41" s="51">
        <f t="shared" si="148"/>
        <v>0</v>
      </c>
      <c r="AQ41" s="51">
        <f t="shared" ref="AQ41:AX41" si="149">+SUM(AQ32:AQ39)</f>
        <v>0</v>
      </c>
      <c r="AR41" s="51">
        <f t="shared" si="149"/>
        <v>0</v>
      </c>
      <c r="AS41" s="51">
        <f t="shared" si="149"/>
        <v>0</v>
      </c>
      <c r="AT41" s="51">
        <f t="shared" si="149"/>
        <v>0</v>
      </c>
      <c r="AU41" s="51">
        <f t="shared" si="149"/>
        <v>0</v>
      </c>
      <c r="AV41" s="51">
        <f t="shared" si="149"/>
        <v>0</v>
      </c>
      <c r="AW41" s="51">
        <f t="shared" si="149"/>
        <v>0</v>
      </c>
      <c r="AX41" s="51">
        <f t="shared" si="149"/>
        <v>0</v>
      </c>
    </row>
    <row r="42" spans="1:50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x14ac:dyDescent="0.25">
      <c r="A43" s="59" t="s">
        <v>170</v>
      </c>
      <c r="B43" s="58"/>
      <c r="C43" s="51">
        <f>+C41+C30+C13</f>
        <v>122000</v>
      </c>
      <c r="D43" s="51">
        <f t="shared" ref="D43:N43" si="150">+D41+D30+D13</f>
        <v>-175680</v>
      </c>
      <c r="E43" s="51">
        <f t="shared" si="150"/>
        <v>75640</v>
      </c>
      <c r="F43" s="51">
        <f t="shared" si="150"/>
        <v>158840</v>
      </c>
      <c r="G43" s="51">
        <f t="shared" si="150"/>
        <v>-800</v>
      </c>
      <c r="H43" s="51">
        <f t="shared" si="150"/>
        <v>128000</v>
      </c>
      <c r="I43" s="51">
        <f t="shared" si="150"/>
        <v>80000</v>
      </c>
      <c r="J43" s="51">
        <f t="shared" si="150"/>
        <v>80000</v>
      </c>
      <c r="K43" s="51">
        <f t="shared" si="150"/>
        <v>80000</v>
      </c>
      <c r="L43" s="51">
        <f t="shared" si="150"/>
        <v>80000</v>
      </c>
      <c r="M43" s="51">
        <f t="shared" si="150"/>
        <v>80000</v>
      </c>
      <c r="N43" s="51">
        <f t="shared" si="150"/>
        <v>80000</v>
      </c>
      <c r="O43" s="51">
        <f>+O41+O30+O13</f>
        <v>80000</v>
      </c>
      <c r="P43" s="51">
        <f t="shared" ref="P43:S43" si="151">+P41+P30+P13</f>
        <v>80000</v>
      </c>
      <c r="Q43" s="51">
        <f t="shared" si="151"/>
        <v>80000</v>
      </c>
      <c r="R43" s="51">
        <f t="shared" si="151"/>
        <v>80000</v>
      </c>
      <c r="S43" s="51">
        <f t="shared" si="151"/>
        <v>80000</v>
      </c>
      <c r="T43" s="51">
        <f t="shared" ref="T43:Z43" si="152">+T41+T30+T13</f>
        <v>80000</v>
      </c>
      <c r="U43" s="51">
        <f t="shared" si="152"/>
        <v>80000</v>
      </c>
      <c r="V43" s="51">
        <f t="shared" si="152"/>
        <v>80000</v>
      </c>
      <c r="W43" s="51">
        <f t="shared" si="152"/>
        <v>80000</v>
      </c>
      <c r="X43" s="51">
        <f t="shared" si="152"/>
        <v>80000</v>
      </c>
      <c r="Y43" s="51">
        <f t="shared" si="152"/>
        <v>80000</v>
      </c>
      <c r="Z43" s="51">
        <f t="shared" si="152"/>
        <v>80000</v>
      </c>
      <c r="AA43" s="51">
        <f t="shared" ref="AA43:AP43" si="153">+AA41+AA30+AA13</f>
        <v>80000</v>
      </c>
      <c r="AB43" s="51">
        <f t="shared" si="153"/>
        <v>80000</v>
      </c>
      <c r="AC43" s="51">
        <f t="shared" si="153"/>
        <v>80000</v>
      </c>
      <c r="AD43" s="51">
        <f t="shared" si="153"/>
        <v>80000</v>
      </c>
      <c r="AE43" s="51">
        <f t="shared" si="153"/>
        <v>80000</v>
      </c>
      <c r="AF43" s="51">
        <f t="shared" si="153"/>
        <v>80000</v>
      </c>
      <c r="AG43" s="51">
        <f t="shared" si="153"/>
        <v>80000</v>
      </c>
      <c r="AH43" s="51">
        <f t="shared" si="153"/>
        <v>80000</v>
      </c>
      <c r="AI43" s="51">
        <f t="shared" si="153"/>
        <v>80000</v>
      </c>
      <c r="AJ43" s="51">
        <f t="shared" si="153"/>
        <v>80000</v>
      </c>
      <c r="AK43" s="51">
        <f t="shared" si="153"/>
        <v>80000</v>
      </c>
      <c r="AL43" s="51">
        <f t="shared" si="153"/>
        <v>80000</v>
      </c>
      <c r="AM43" s="51">
        <f t="shared" si="153"/>
        <v>80000</v>
      </c>
      <c r="AN43" s="51">
        <f t="shared" si="153"/>
        <v>80000</v>
      </c>
      <c r="AO43" s="51">
        <f t="shared" si="153"/>
        <v>80000</v>
      </c>
      <c r="AP43" s="51">
        <f t="shared" si="153"/>
        <v>80000</v>
      </c>
      <c r="AQ43" s="51">
        <f t="shared" ref="AQ43:AX43" si="154">+AQ41+AQ30+AQ13</f>
        <v>80000</v>
      </c>
      <c r="AR43" s="51">
        <f t="shared" si="154"/>
        <v>80000</v>
      </c>
      <c r="AS43" s="51">
        <f t="shared" si="154"/>
        <v>80000</v>
      </c>
      <c r="AT43" s="51">
        <f t="shared" si="154"/>
        <v>80000</v>
      </c>
      <c r="AU43" s="51">
        <f t="shared" si="154"/>
        <v>80000</v>
      </c>
      <c r="AV43" s="51">
        <f t="shared" si="154"/>
        <v>80000</v>
      </c>
      <c r="AW43" s="51">
        <f t="shared" si="154"/>
        <v>80000</v>
      </c>
      <c r="AX43" s="51">
        <f t="shared" si="154"/>
        <v>80000</v>
      </c>
    </row>
    <row r="44" spans="1:50" x14ac:dyDescent="0.25">
      <c r="B44" s="5" t="s">
        <v>244</v>
      </c>
      <c r="C44" s="51"/>
      <c r="D44" s="51">
        <f>+C45</f>
        <v>122000</v>
      </c>
      <c r="E44" s="51">
        <f t="shared" ref="E44:AX44" si="155">+D45</f>
        <v>-53680</v>
      </c>
      <c r="F44" s="51">
        <f t="shared" si="155"/>
        <v>21960</v>
      </c>
      <c r="G44" s="51">
        <f t="shared" si="155"/>
        <v>180800</v>
      </c>
      <c r="H44" s="51">
        <f t="shared" si="155"/>
        <v>180000</v>
      </c>
      <c r="I44" s="51">
        <f t="shared" si="155"/>
        <v>308000</v>
      </c>
      <c r="J44" s="51">
        <f t="shared" si="155"/>
        <v>388000</v>
      </c>
      <c r="K44" s="51">
        <f t="shared" si="155"/>
        <v>468000</v>
      </c>
      <c r="L44" s="51">
        <f t="shared" si="155"/>
        <v>548000</v>
      </c>
      <c r="M44" s="51">
        <f t="shared" si="155"/>
        <v>628000</v>
      </c>
      <c r="N44" s="51">
        <f t="shared" si="155"/>
        <v>708000</v>
      </c>
      <c r="O44" s="51">
        <f t="shared" si="155"/>
        <v>788000</v>
      </c>
      <c r="P44" s="51">
        <f t="shared" si="155"/>
        <v>868000</v>
      </c>
      <c r="Q44" s="51">
        <f t="shared" si="155"/>
        <v>948000</v>
      </c>
      <c r="R44" s="51">
        <f t="shared" si="155"/>
        <v>1028000</v>
      </c>
      <c r="S44" s="51">
        <f t="shared" si="155"/>
        <v>1108000</v>
      </c>
      <c r="T44" s="51">
        <f t="shared" si="155"/>
        <v>1188000</v>
      </c>
      <c r="U44" s="51">
        <f t="shared" si="155"/>
        <v>1268000</v>
      </c>
      <c r="V44" s="51">
        <f t="shared" si="155"/>
        <v>1348000</v>
      </c>
      <c r="W44" s="51">
        <f t="shared" si="155"/>
        <v>1428000</v>
      </c>
      <c r="X44" s="51">
        <f t="shared" si="155"/>
        <v>1508000</v>
      </c>
      <c r="Y44" s="51">
        <f t="shared" si="155"/>
        <v>1588000</v>
      </c>
      <c r="Z44" s="51">
        <f t="shared" si="155"/>
        <v>1668000</v>
      </c>
      <c r="AA44" s="51">
        <f t="shared" si="155"/>
        <v>1748000</v>
      </c>
      <c r="AB44" s="51">
        <f t="shared" si="155"/>
        <v>1828000</v>
      </c>
      <c r="AC44" s="51">
        <f t="shared" si="155"/>
        <v>1908000</v>
      </c>
      <c r="AD44" s="51">
        <f t="shared" si="155"/>
        <v>1988000</v>
      </c>
      <c r="AE44" s="51">
        <f t="shared" si="155"/>
        <v>2068000</v>
      </c>
      <c r="AF44" s="51">
        <f t="shared" si="155"/>
        <v>2148000</v>
      </c>
      <c r="AG44" s="51">
        <f t="shared" si="155"/>
        <v>2228000</v>
      </c>
      <c r="AH44" s="51">
        <f t="shared" si="155"/>
        <v>2308000</v>
      </c>
      <c r="AI44" s="51">
        <f t="shared" si="155"/>
        <v>2388000</v>
      </c>
      <c r="AJ44" s="51">
        <f t="shared" si="155"/>
        <v>2468000</v>
      </c>
      <c r="AK44" s="51">
        <f t="shared" si="155"/>
        <v>2548000</v>
      </c>
      <c r="AL44" s="51">
        <f t="shared" si="155"/>
        <v>2628000</v>
      </c>
      <c r="AM44" s="51">
        <f t="shared" si="155"/>
        <v>2708000</v>
      </c>
      <c r="AN44" s="51">
        <f t="shared" si="155"/>
        <v>2788000</v>
      </c>
      <c r="AO44" s="51">
        <f t="shared" si="155"/>
        <v>2868000</v>
      </c>
      <c r="AP44" s="51">
        <f t="shared" si="155"/>
        <v>2948000</v>
      </c>
      <c r="AQ44" s="51">
        <f t="shared" si="155"/>
        <v>3028000</v>
      </c>
      <c r="AR44" s="51">
        <f t="shared" si="155"/>
        <v>3108000</v>
      </c>
      <c r="AS44" s="51">
        <f t="shared" si="155"/>
        <v>3188000</v>
      </c>
      <c r="AT44" s="51">
        <f t="shared" si="155"/>
        <v>3268000</v>
      </c>
      <c r="AU44" s="51">
        <f t="shared" si="155"/>
        <v>3348000</v>
      </c>
      <c r="AV44" s="51">
        <f t="shared" si="155"/>
        <v>3428000</v>
      </c>
      <c r="AW44" s="51">
        <f t="shared" si="155"/>
        <v>3508000</v>
      </c>
      <c r="AX44" s="51">
        <f t="shared" si="155"/>
        <v>3588000</v>
      </c>
    </row>
    <row r="45" spans="1:50" x14ac:dyDescent="0.25">
      <c r="B45" s="5" t="s">
        <v>245</v>
      </c>
      <c r="C45" s="51">
        <f>+C44+C43</f>
        <v>122000</v>
      </c>
      <c r="D45" s="51">
        <f t="shared" ref="D45:N45" si="156">+D44+D43</f>
        <v>-53680</v>
      </c>
      <c r="E45" s="51">
        <f t="shared" si="156"/>
        <v>21960</v>
      </c>
      <c r="F45" s="51">
        <f t="shared" si="156"/>
        <v>180800</v>
      </c>
      <c r="G45" s="51">
        <f t="shared" si="156"/>
        <v>180000</v>
      </c>
      <c r="H45" s="51">
        <f t="shared" si="156"/>
        <v>308000</v>
      </c>
      <c r="I45" s="51">
        <f t="shared" si="156"/>
        <v>388000</v>
      </c>
      <c r="J45" s="51">
        <f t="shared" si="156"/>
        <v>468000</v>
      </c>
      <c r="K45" s="51">
        <f t="shared" si="156"/>
        <v>548000</v>
      </c>
      <c r="L45" s="51">
        <f t="shared" si="156"/>
        <v>628000</v>
      </c>
      <c r="M45" s="51">
        <f t="shared" si="156"/>
        <v>708000</v>
      </c>
      <c r="N45" s="51">
        <f t="shared" si="156"/>
        <v>788000</v>
      </c>
      <c r="O45" s="51">
        <f>+O44+O43</f>
        <v>868000</v>
      </c>
      <c r="P45" s="51">
        <f t="shared" ref="P45" si="157">+P44+P43</f>
        <v>948000</v>
      </c>
      <c r="Q45" s="51">
        <f t="shared" ref="Q45" si="158">+Q44+Q43</f>
        <v>1028000</v>
      </c>
      <c r="R45" s="51">
        <f t="shared" ref="R45" si="159">+R44+R43</f>
        <v>1108000</v>
      </c>
      <c r="S45" s="51">
        <f t="shared" ref="S45" si="160">+S44+S43</f>
        <v>1188000</v>
      </c>
      <c r="T45" s="51">
        <f t="shared" ref="T45" si="161">+T44+T43</f>
        <v>1268000</v>
      </c>
      <c r="U45" s="51">
        <f t="shared" ref="U45" si="162">+U44+U43</f>
        <v>1348000</v>
      </c>
      <c r="V45" s="51">
        <f t="shared" ref="V45" si="163">+V44+V43</f>
        <v>1428000</v>
      </c>
      <c r="W45" s="51">
        <f t="shared" ref="W45" si="164">+W44+W43</f>
        <v>1508000</v>
      </c>
      <c r="X45" s="51">
        <f t="shared" ref="X45" si="165">+X44+X43</f>
        <v>1588000</v>
      </c>
      <c r="Y45" s="51">
        <f t="shared" ref="Y45" si="166">+Y44+Y43</f>
        <v>1668000</v>
      </c>
      <c r="Z45" s="51">
        <f t="shared" ref="Z45" si="167">+Z44+Z43</f>
        <v>1748000</v>
      </c>
      <c r="AA45" s="51">
        <f t="shared" ref="AA45" si="168">+AA44+AA43</f>
        <v>1828000</v>
      </c>
      <c r="AB45" s="51">
        <f t="shared" ref="AB45" si="169">+AB44+AB43</f>
        <v>1908000</v>
      </c>
      <c r="AC45" s="51">
        <f t="shared" ref="AC45" si="170">+AC44+AC43</f>
        <v>1988000</v>
      </c>
      <c r="AD45" s="51">
        <f t="shared" ref="AD45" si="171">+AD44+AD43</f>
        <v>2068000</v>
      </c>
      <c r="AE45" s="51">
        <f t="shared" ref="AE45" si="172">+AE44+AE43</f>
        <v>2148000</v>
      </c>
      <c r="AF45" s="51">
        <f t="shared" ref="AF45" si="173">+AF44+AF43</f>
        <v>2228000</v>
      </c>
      <c r="AG45" s="51">
        <f t="shared" ref="AG45" si="174">+AG44+AG43</f>
        <v>2308000</v>
      </c>
      <c r="AH45" s="51">
        <f t="shared" ref="AH45" si="175">+AH44+AH43</f>
        <v>2388000</v>
      </c>
      <c r="AI45" s="51">
        <f t="shared" ref="AI45" si="176">+AI44+AI43</f>
        <v>2468000</v>
      </c>
      <c r="AJ45" s="51">
        <f t="shared" ref="AJ45" si="177">+AJ44+AJ43</f>
        <v>2548000</v>
      </c>
      <c r="AK45" s="51">
        <f t="shared" ref="AK45" si="178">+AK44+AK43</f>
        <v>2628000</v>
      </c>
      <c r="AL45" s="51">
        <f t="shared" ref="AL45" si="179">+AL44+AL43</f>
        <v>2708000</v>
      </c>
      <c r="AM45" s="51">
        <f t="shared" ref="AM45" si="180">+AM44+AM43</f>
        <v>2788000</v>
      </c>
      <c r="AN45" s="51">
        <f t="shared" ref="AN45" si="181">+AN44+AN43</f>
        <v>2868000</v>
      </c>
      <c r="AO45" s="51">
        <f t="shared" ref="AO45" si="182">+AO44+AO43</f>
        <v>2948000</v>
      </c>
      <c r="AP45" s="51">
        <f t="shared" ref="AP45" si="183">+AP44+AP43</f>
        <v>3028000</v>
      </c>
      <c r="AQ45" s="51">
        <f t="shared" ref="AQ45" si="184">+AQ44+AQ43</f>
        <v>3108000</v>
      </c>
      <c r="AR45" s="51">
        <f t="shared" ref="AR45" si="185">+AR44+AR43</f>
        <v>3188000</v>
      </c>
      <c r="AS45" s="51">
        <f t="shared" ref="AS45" si="186">+AS44+AS43</f>
        <v>3268000</v>
      </c>
      <c r="AT45" s="51">
        <f t="shared" ref="AT45" si="187">+AT44+AT43</f>
        <v>3348000</v>
      </c>
      <c r="AU45" s="51">
        <f t="shared" ref="AU45" si="188">+AU44+AU43</f>
        <v>3428000</v>
      </c>
      <c r="AV45" s="51">
        <f t="shared" ref="AV45" si="189">+AV44+AV43</f>
        <v>3508000</v>
      </c>
      <c r="AW45" s="51">
        <f t="shared" ref="AW45:AX45" si="190">+AW44+AW43</f>
        <v>3588000</v>
      </c>
      <c r="AX45" s="51">
        <f t="shared" si="190"/>
        <v>3668000</v>
      </c>
    </row>
  </sheetData>
  <mergeCells count="4">
    <mergeCell ref="A3:B3"/>
    <mergeCell ref="A15:B15"/>
    <mergeCell ref="A36:B36"/>
    <mergeCell ref="A43:B4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Y21"/>
  <sheetViews>
    <sheetView showGridLines="0" zoomScale="98" zoomScaleNormal="98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2" sqref="I22"/>
    </sheetView>
  </sheetViews>
  <sheetFormatPr defaultRowHeight="15" x14ac:dyDescent="0.25"/>
  <cols>
    <col min="2" max="2" width="24.140625" bestFit="1" customWidth="1"/>
  </cols>
  <sheetData>
    <row r="2" spans="2:51" x14ac:dyDescent="0.25">
      <c r="B2" s="5"/>
      <c r="D2" s="52">
        <f>+CE!B1</f>
        <v>42005</v>
      </c>
      <c r="E2" s="52">
        <f>+CE!C1</f>
        <v>42036</v>
      </c>
      <c r="F2" s="52">
        <f>+CE!D1</f>
        <v>42064</v>
      </c>
      <c r="G2" s="52">
        <f>+CE!E1</f>
        <v>42095</v>
      </c>
      <c r="H2" s="52">
        <f>+CE!F1</f>
        <v>42125</v>
      </c>
      <c r="I2" s="52">
        <f>+CE!G1</f>
        <v>42156</v>
      </c>
      <c r="J2" s="52">
        <f>+CE!H1</f>
        <v>42186</v>
      </c>
      <c r="K2" s="52">
        <f>+CE!I1</f>
        <v>42217</v>
      </c>
      <c r="L2" s="52">
        <f>+CE!J1</f>
        <v>42248</v>
      </c>
      <c r="M2" s="52">
        <f>+CE!K1</f>
        <v>42278</v>
      </c>
      <c r="N2" s="52">
        <f>+CE!L1</f>
        <v>42309</v>
      </c>
      <c r="O2" s="52">
        <f>+CE!M1</f>
        <v>42339</v>
      </c>
      <c r="P2" s="52">
        <f>+CE!N1</f>
        <v>42370</v>
      </c>
      <c r="Q2" s="52">
        <f>+CE!O1</f>
        <v>42401</v>
      </c>
      <c r="R2" s="52">
        <f>+CE!P1</f>
        <v>42430</v>
      </c>
      <c r="S2" s="52">
        <f>+CE!Q1</f>
        <v>42461</v>
      </c>
      <c r="T2" s="52">
        <f>+CE!R1</f>
        <v>42491</v>
      </c>
      <c r="U2" s="52">
        <f>+CE!S1</f>
        <v>42522</v>
      </c>
      <c r="V2" s="52">
        <f>+CE!T1</f>
        <v>42552</v>
      </c>
      <c r="W2" s="52">
        <f>+CE!U1</f>
        <v>42583</v>
      </c>
      <c r="X2" s="52">
        <f>+CE!V1</f>
        <v>42614</v>
      </c>
      <c r="Y2" s="52">
        <f>+CE!W1</f>
        <v>42644</v>
      </c>
      <c r="Z2" s="52">
        <f>+CE!X1</f>
        <v>42675</v>
      </c>
      <c r="AA2" s="52">
        <f>+CE!Y1</f>
        <v>42705</v>
      </c>
      <c r="AB2" s="52">
        <f>+CE!Z1</f>
        <v>42736</v>
      </c>
      <c r="AC2" s="52">
        <f>+CE!AA1</f>
        <v>42767</v>
      </c>
      <c r="AD2" s="52">
        <f>+CE!AB1</f>
        <v>42795</v>
      </c>
      <c r="AE2" s="52">
        <f>+CE!AC1</f>
        <v>42826</v>
      </c>
      <c r="AF2" s="52">
        <f>+CE!AD1</f>
        <v>42856</v>
      </c>
      <c r="AG2" s="52">
        <f>+CE!AE1</f>
        <v>42887</v>
      </c>
      <c r="AH2" s="52">
        <f>+CE!AF1</f>
        <v>42917</v>
      </c>
      <c r="AI2" s="52">
        <f>+CE!AG1</f>
        <v>42948</v>
      </c>
      <c r="AJ2" s="52">
        <f>+CE!AH1</f>
        <v>42979</v>
      </c>
      <c r="AK2" s="52">
        <f>+CE!AI1</f>
        <v>43009</v>
      </c>
      <c r="AL2" s="52">
        <f>+CE!AJ1</f>
        <v>43040</v>
      </c>
      <c r="AM2" s="52">
        <f>+CE!AK1</f>
        <v>43070</v>
      </c>
      <c r="AN2" s="52">
        <f>+CE!AL1</f>
        <v>43101</v>
      </c>
      <c r="AO2" s="52">
        <f>+CE!AM1</f>
        <v>43132</v>
      </c>
      <c r="AP2" s="52">
        <f>+CE!AN1</f>
        <v>43160</v>
      </c>
      <c r="AQ2" s="52">
        <f>+CE!AO1</f>
        <v>43191</v>
      </c>
      <c r="AR2" s="52">
        <f>+CE!AP1</f>
        <v>43221</v>
      </c>
      <c r="AS2" s="52">
        <f>+CE!AQ1</f>
        <v>43252</v>
      </c>
      <c r="AT2" s="52">
        <f>+CE!AR1</f>
        <v>43282</v>
      </c>
      <c r="AU2" s="52">
        <f>+CE!AS1</f>
        <v>43313</v>
      </c>
      <c r="AV2" s="52">
        <f>+CE!AT1</f>
        <v>43344</v>
      </c>
      <c r="AW2" s="52">
        <f>+CE!AU1</f>
        <v>43374</v>
      </c>
      <c r="AX2" s="52">
        <f>+CE!AV1</f>
        <v>43405</v>
      </c>
      <c r="AY2" s="52">
        <f>+CE!AW1</f>
        <v>43435</v>
      </c>
    </row>
    <row r="3" spans="2:51" x14ac:dyDescent="0.25">
      <c r="B3" t="s">
        <v>196</v>
      </c>
      <c r="C3" s="28"/>
      <c r="D3" s="49">
        <f>+SP!C12+SP!C68</f>
        <v>0</v>
      </c>
      <c r="E3" s="49">
        <f>+SP!D12+SP!D68</f>
        <v>33880</v>
      </c>
      <c r="F3" s="49">
        <f>+SP!E12+SP!E68</f>
        <v>49720</v>
      </c>
      <c r="G3" s="49">
        <f>+SP!F12+SP!F68</f>
        <v>69960</v>
      </c>
      <c r="H3" s="49">
        <f>+SP!G12+SP!G68</f>
        <v>78320</v>
      </c>
      <c r="I3" s="49">
        <f>+SP!H12+SP!H68</f>
        <v>95920</v>
      </c>
      <c r="J3" s="49">
        <f>+SP!I12+SP!I68</f>
        <v>106480</v>
      </c>
      <c r="K3" s="49">
        <f>+SP!J12+SP!J68</f>
        <v>106480</v>
      </c>
      <c r="L3" s="49">
        <f>+SP!K12+SP!K68</f>
        <v>106480</v>
      </c>
      <c r="M3" s="49">
        <f>+SP!L12+SP!L68</f>
        <v>106480</v>
      </c>
      <c r="N3" s="49">
        <f>+SP!M12+SP!M68</f>
        <v>106480</v>
      </c>
      <c r="O3" s="49">
        <f>+SP!N12+SP!N68</f>
        <v>106480</v>
      </c>
      <c r="P3" s="49">
        <f>+SP!O12+SP!O68</f>
        <v>106480</v>
      </c>
      <c r="Q3" s="49">
        <f>+SP!P12+SP!P68</f>
        <v>106480</v>
      </c>
      <c r="R3" s="49">
        <f>+SP!Q12+SP!Q68</f>
        <v>106480</v>
      </c>
      <c r="S3" s="49">
        <f>+SP!R12+SP!R68</f>
        <v>106480</v>
      </c>
      <c r="T3" s="49">
        <f>+SP!S12+SP!S68</f>
        <v>106480</v>
      </c>
      <c r="U3" s="49">
        <f>+SP!T12+SP!T68</f>
        <v>106480</v>
      </c>
      <c r="V3" s="49">
        <f>+SP!U12+SP!U68</f>
        <v>106480</v>
      </c>
      <c r="W3" s="49">
        <f>+SP!V12+SP!V68</f>
        <v>106480</v>
      </c>
      <c r="X3" s="49">
        <f>+SP!W12+SP!W68</f>
        <v>106480</v>
      </c>
      <c r="Y3" s="49">
        <f>+SP!X12+SP!X68</f>
        <v>106480</v>
      </c>
      <c r="Z3" s="49">
        <f>+SP!Y12+SP!Y68</f>
        <v>106480</v>
      </c>
      <c r="AA3" s="49">
        <f>+SP!Z12+SP!Z68</f>
        <v>106480</v>
      </c>
      <c r="AB3" s="49">
        <f>+SP!AA12+SP!AA68</f>
        <v>106480</v>
      </c>
      <c r="AC3" s="49">
        <f>+SP!AB12+SP!AB68</f>
        <v>106480</v>
      </c>
      <c r="AD3" s="49">
        <f>+SP!AC12+SP!AC68</f>
        <v>106480</v>
      </c>
      <c r="AE3" s="49">
        <f>+SP!AD12+SP!AD68</f>
        <v>106480</v>
      </c>
      <c r="AF3" s="49">
        <f>+SP!AE12+SP!AE68</f>
        <v>106480</v>
      </c>
      <c r="AG3" s="49">
        <f>+SP!AF12+SP!AF68</f>
        <v>106480</v>
      </c>
      <c r="AH3" s="49">
        <f>+SP!AG12+SP!AG68</f>
        <v>106480</v>
      </c>
      <c r="AI3" s="49">
        <f>+SP!AH12+SP!AH68</f>
        <v>106480</v>
      </c>
      <c r="AJ3" s="49">
        <f>+SP!AI12+SP!AI68</f>
        <v>106480</v>
      </c>
      <c r="AK3" s="49">
        <f>+SP!AJ12+SP!AJ68</f>
        <v>106480</v>
      </c>
      <c r="AL3" s="49">
        <f>+SP!AK12+SP!AK68</f>
        <v>106480</v>
      </c>
      <c r="AM3" s="49">
        <f>+SP!AL12+SP!AL68</f>
        <v>106480</v>
      </c>
      <c r="AN3" s="49">
        <f>+SP!AM12+SP!AM68</f>
        <v>106480</v>
      </c>
      <c r="AO3" s="49">
        <f>+SP!AN12+SP!AN68</f>
        <v>106480</v>
      </c>
      <c r="AP3" s="49">
        <f>+SP!AO12+SP!AO68</f>
        <v>106480</v>
      </c>
      <c r="AQ3" s="49">
        <f>+SP!AP12+SP!AP68</f>
        <v>106480</v>
      </c>
      <c r="AR3" s="49">
        <f>+SP!AQ12+SP!AQ68</f>
        <v>106480</v>
      </c>
      <c r="AS3" s="49">
        <f>+SP!AR12+SP!AR68</f>
        <v>106480</v>
      </c>
      <c r="AT3" s="49">
        <f>+SP!AS12+SP!AS68</f>
        <v>106480</v>
      </c>
      <c r="AU3" s="49">
        <f>+SP!AT12+SP!AT68</f>
        <v>106480</v>
      </c>
      <c r="AV3" s="49">
        <f>+SP!AU12+SP!AU68</f>
        <v>106480</v>
      </c>
      <c r="AW3" s="49">
        <f>+SP!AV12+SP!AV68</f>
        <v>106480</v>
      </c>
      <c r="AX3" s="49">
        <f>+SP!AW12+SP!AW68</f>
        <v>106480</v>
      </c>
      <c r="AY3" s="49">
        <f>+SP!AX12+SP!AX68</f>
        <v>106480</v>
      </c>
    </row>
    <row r="4" spans="2:51" x14ac:dyDescent="0.25">
      <c r="B4" t="s">
        <v>208</v>
      </c>
      <c r="D4" s="49">
        <f>+M_Vendite!C158</f>
        <v>44000</v>
      </c>
      <c r="E4" s="49">
        <f>+M_Vendite!D158</f>
        <v>46200</v>
      </c>
      <c r="F4" s="49">
        <f>+M_Vendite!E158</f>
        <v>44000</v>
      </c>
      <c r="G4" s="49">
        <f>+M_Vendite!F158</f>
        <v>52800</v>
      </c>
      <c r="H4" s="49">
        <f>+M_Vendite!G158</f>
        <v>44000</v>
      </c>
      <c r="I4" s="49">
        <f>+M_Vendite!H158</f>
        <v>44000</v>
      </c>
      <c r="J4" s="49">
        <f>+M_Vendite!I158</f>
        <v>44000</v>
      </c>
      <c r="K4" s="49">
        <f>+M_Vendite!J158</f>
        <v>44000</v>
      </c>
      <c r="L4" s="49">
        <f>+M_Vendite!K158</f>
        <v>44000</v>
      </c>
      <c r="M4" s="49">
        <f>+M_Vendite!L158</f>
        <v>44000</v>
      </c>
      <c r="N4" s="49">
        <f>+M_Vendite!M158</f>
        <v>44000</v>
      </c>
      <c r="O4" s="49">
        <f>+M_Vendite!N158</f>
        <v>44000</v>
      </c>
      <c r="P4" s="49">
        <f>+M_Vendite!O158</f>
        <v>44000</v>
      </c>
      <c r="Q4" s="49">
        <f>+M_Vendite!P158</f>
        <v>44000</v>
      </c>
      <c r="R4" s="49">
        <f>+M_Vendite!Q158</f>
        <v>44000</v>
      </c>
      <c r="S4" s="49">
        <f>+M_Vendite!R158</f>
        <v>44000</v>
      </c>
      <c r="T4" s="49">
        <f>+M_Vendite!S158</f>
        <v>44000</v>
      </c>
      <c r="U4" s="49">
        <f>+M_Vendite!T158</f>
        <v>44000</v>
      </c>
      <c r="V4" s="49">
        <f>+M_Vendite!U158</f>
        <v>44000</v>
      </c>
      <c r="W4" s="49">
        <f>+M_Vendite!V158</f>
        <v>44000</v>
      </c>
      <c r="X4" s="49">
        <f>+M_Vendite!W158</f>
        <v>44000</v>
      </c>
      <c r="Y4" s="49">
        <f>+M_Vendite!X158</f>
        <v>44000</v>
      </c>
      <c r="Z4" s="49">
        <f>+M_Vendite!Y158</f>
        <v>44000</v>
      </c>
      <c r="AA4" s="49">
        <f>+M_Vendite!Z158</f>
        <v>44000</v>
      </c>
      <c r="AB4" s="49">
        <f>+M_Vendite!AA158</f>
        <v>44000</v>
      </c>
      <c r="AC4" s="49">
        <f>+M_Vendite!AB158</f>
        <v>44000</v>
      </c>
      <c r="AD4" s="49">
        <f>+M_Vendite!AC158</f>
        <v>44000</v>
      </c>
      <c r="AE4" s="49">
        <f>+M_Vendite!AD158</f>
        <v>44000</v>
      </c>
      <c r="AF4" s="49">
        <f>+M_Vendite!AE158</f>
        <v>44000</v>
      </c>
      <c r="AG4" s="49">
        <f>+M_Vendite!AF158</f>
        <v>44000</v>
      </c>
      <c r="AH4" s="49">
        <f>+M_Vendite!AG158</f>
        <v>44000</v>
      </c>
      <c r="AI4" s="49">
        <f>+M_Vendite!AH158</f>
        <v>44000</v>
      </c>
      <c r="AJ4" s="49">
        <f>+M_Vendite!AI158</f>
        <v>44000</v>
      </c>
      <c r="AK4" s="49">
        <f>+M_Vendite!AJ158</f>
        <v>44000</v>
      </c>
      <c r="AL4" s="49">
        <f>+M_Vendite!AK158</f>
        <v>44000</v>
      </c>
      <c r="AM4" s="49">
        <f>+M_Vendite!AL158</f>
        <v>44000</v>
      </c>
      <c r="AN4" s="49">
        <f>+M_Vendite!AM158</f>
        <v>44000</v>
      </c>
      <c r="AO4" s="49">
        <f>+M_Vendite!AN158</f>
        <v>44000</v>
      </c>
      <c r="AP4" s="49">
        <f>+M_Vendite!AO158</f>
        <v>44000</v>
      </c>
      <c r="AQ4" s="49">
        <f>+M_Vendite!AP158</f>
        <v>44000</v>
      </c>
      <c r="AR4" s="49">
        <f>+M_Vendite!AQ158</f>
        <v>44000</v>
      </c>
      <c r="AS4" s="49">
        <f>+M_Vendite!AR158</f>
        <v>44000</v>
      </c>
      <c r="AT4" s="49">
        <f>+M_Vendite!AS158</f>
        <v>44000</v>
      </c>
      <c r="AU4" s="49">
        <f>+M_Vendite!AT158</f>
        <v>44000</v>
      </c>
      <c r="AV4" s="49">
        <f>+M_Vendite!AU158</f>
        <v>44000</v>
      </c>
      <c r="AW4" s="49">
        <f>+M_Vendite!AV158</f>
        <v>44000</v>
      </c>
      <c r="AX4" s="49">
        <f>+M_Vendite!AW158</f>
        <v>44000</v>
      </c>
      <c r="AY4" s="49">
        <f>+M_Vendite!AX158</f>
        <v>44000</v>
      </c>
    </row>
    <row r="5" spans="2:51" x14ac:dyDescent="0.25">
      <c r="B5" t="s">
        <v>197</v>
      </c>
      <c r="D5" s="49">
        <f>+M_Acquisti!D93</f>
        <v>77880</v>
      </c>
      <c r="E5" s="49">
        <f>+M_Acquisti!E93</f>
        <v>30360</v>
      </c>
      <c r="F5" s="49">
        <f>+M_Acquisti!F93</f>
        <v>23760</v>
      </c>
      <c r="G5" s="49">
        <f>+M_Acquisti!G93</f>
        <v>42240</v>
      </c>
      <c r="H5" s="49">
        <f>+M_Acquisti!H93</f>
        <v>15840</v>
      </c>
      <c r="I5" s="49">
        <f>+M_Acquisti!I93</f>
        <v>26400</v>
      </c>
      <c r="J5" s="49">
        <f>+M_Acquisti!J93</f>
        <v>26400</v>
      </c>
      <c r="K5" s="49">
        <f>+M_Acquisti!K93</f>
        <v>26400</v>
      </c>
      <c r="L5" s="49">
        <f>+M_Acquisti!L93</f>
        <v>26400</v>
      </c>
      <c r="M5" s="49">
        <f>+M_Acquisti!M93</f>
        <v>26400</v>
      </c>
      <c r="N5" s="49">
        <f>+M_Acquisti!N93</f>
        <v>26400</v>
      </c>
      <c r="O5" s="49">
        <f>+M_Acquisti!O93</f>
        <v>26400</v>
      </c>
      <c r="P5" s="49">
        <f>+M_Acquisti!P93</f>
        <v>26400</v>
      </c>
      <c r="Q5" s="49">
        <f>+M_Acquisti!Q93</f>
        <v>26400</v>
      </c>
      <c r="R5" s="49">
        <f>+M_Acquisti!R93</f>
        <v>26400</v>
      </c>
      <c r="S5" s="49">
        <f>+M_Acquisti!S93</f>
        <v>26400</v>
      </c>
      <c r="T5" s="49">
        <f>+M_Acquisti!T93</f>
        <v>26400</v>
      </c>
      <c r="U5" s="49">
        <f>+M_Acquisti!U93</f>
        <v>26400</v>
      </c>
      <c r="V5" s="49">
        <f>+M_Acquisti!V93</f>
        <v>26400</v>
      </c>
      <c r="W5" s="49">
        <f>+M_Acquisti!W93</f>
        <v>26400</v>
      </c>
      <c r="X5" s="49">
        <f>+M_Acquisti!X93</f>
        <v>26400</v>
      </c>
      <c r="Y5" s="49">
        <f>+M_Acquisti!Y93</f>
        <v>26400</v>
      </c>
      <c r="Z5" s="49">
        <f>+M_Acquisti!Z93</f>
        <v>26400</v>
      </c>
      <c r="AA5" s="49">
        <f>+M_Acquisti!AA93</f>
        <v>26400</v>
      </c>
      <c r="AB5" s="49">
        <f>+M_Acquisti!AB93</f>
        <v>26400</v>
      </c>
      <c r="AC5" s="49">
        <f>+M_Acquisti!AC93</f>
        <v>26400</v>
      </c>
      <c r="AD5" s="49">
        <f>+M_Acquisti!AD93</f>
        <v>26400</v>
      </c>
      <c r="AE5" s="49">
        <f>+M_Acquisti!AE93</f>
        <v>26400</v>
      </c>
      <c r="AF5" s="49">
        <f>+M_Acquisti!AF93</f>
        <v>26400</v>
      </c>
      <c r="AG5" s="49">
        <f>+M_Acquisti!AG93</f>
        <v>26400</v>
      </c>
      <c r="AH5" s="49">
        <f>+M_Acquisti!AH93</f>
        <v>26400</v>
      </c>
      <c r="AI5" s="49">
        <f>+M_Acquisti!AI93</f>
        <v>26400</v>
      </c>
      <c r="AJ5" s="49">
        <f>+M_Acquisti!AJ93</f>
        <v>26400</v>
      </c>
      <c r="AK5" s="49">
        <f>+M_Acquisti!AK93</f>
        <v>26400</v>
      </c>
      <c r="AL5" s="49">
        <f>+M_Acquisti!AL93</f>
        <v>26400</v>
      </c>
      <c r="AM5" s="49">
        <f>+M_Acquisti!AM93</f>
        <v>26400</v>
      </c>
      <c r="AN5" s="49">
        <f>+M_Acquisti!AN93</f>
        <v>26400</v>
      </c>
      <c r="AO5" s="49">
        <f>+M_Acquisti!AO93</f>
        <v>26400</v>
      </c>
      <c r="AP5" s="49">
        <f>+M_Acquisti!AP93</f>
        <v>26400</v>
      </c>
      <c r="AQ5" s="49">
        <f>+M_Acquisti!AQ93</f>
        <v>26400</v>
      </c>
      <c r="AR5" s="49">
        <f>+M_Acquisti!AR93</f>
        <v>26400</v>
      </c>
      <c r="AS5" s="49">
        <f>+M_Acquisti!AS93</f>
        <v>26400</v>
      </c>
      <c r="AT5" s="49">
        <f>+M_Acquisti!AT93</f>
        <v>26400</v>
      </c>
      <c r="AU5" s="49">
        <f>+M_Acquisti!AU93</f>
        <v>26400</v>
      </c>
      <c r="AV5" s="49">
        <f>+M_Acquisti!AV93</f>
        <v>26400</v>
      </c>
      <c r="AW5" s="49">
        <f>+M_Acquisti!AW93</f>
        <v>26400</v>
      </c>
      <c r="AX5" s="49">
        <f>+M_Acquisti!AX93</f>
        <v>26400</v>
      </c>
      <c r="AY5" s="49">
        <f>+M_Acquisti!AY93</f>
        <v>26400</v>
      </c>
    </row>
    <row r="6" spans="2:51" x14ac:dyDescent="0.25">
      <c r="B6" t="s">
        <v>198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2:51" x14ac:dyDescent="0.25">
      <c r="B7" t="s">
        <v>199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2:51" x14ac:dyDescent="0.25">
      <c r="B8" s="5" t="s">
        <v>246</v>
      </c>
      <c r="C8" s="5"/>
      <c r="D8" s="53">
        <f>+D5-D4+D6+D7</f>
        <v>33880</v>
      </c>
      <c r="E8" s="53">
        <f>+E5-E4+E6+E7</f>
        <v>-15840</v>
      </c>
      <c r="F8" s="53">
        <f t="shared" ref="F8:N8" si="0">+F5-F4+F6+F7</f>
        <v>-20240</v>
      </c>
      <c r="G8" s="53">
        <f t="shared" si="0"/>
        <v>-10560</v>
      </c>
      <c r="H8" s="53">
        <f t="shared" si="0"/>
        <v>-28160</v>
      </c>
      <c r="I8" s="53">
        <f t="shared" si="0"/>
        <v>-17600</v>
      </c>
      <c r="J8" s="53">
        <f t="shared" si="0"/>
        <v>-17600</v>
      </c>
      <c r="K8" s="53">
        <f t="shared" si="0"/>
        <v>-17600</v>
      </c>
      <c r="L8" s="53">
        <f t="shared" si="0"/>
        <v>-17600</v>
      </c>
      <c r="M8" s="53">
        <f t="shared" si="0"/>
        <v>-17600</v>
      </c>
      <c r="N8" s="53">
        <f t="shared" si="0"/>
        <v>-17600</v>
      </c>
      <c r="O8" s="53">
        <f t="shared" ref="O8" si="1">+O5-O4+O6+O7</f>
        <v>-17600</v>
      </c>
      <c r="P8" s="53">
        <f t="shared" ref="P8" si="2">+P5-P4+P6+P7</f>
        <v>-17600</v>
      </c>
      <c r="Q8" s="53">
        <f t="shared" ref="Q8" si="3">+Q5-Q4+Q6+Q7</f>
        <v>-17600</v>
      </c>
      <c r="R8" s="53">
        <f t="shared" ref="R8" si="4">+R5-R4+R6+R7</f>
        <v>-17600</v>
      </c>
      <c r="S8" s="53">
        <f t="shared" ref="S8" si="5">+S5-S4+S6+S7</f>
        <v>-17600</v>
      </c>
      <c r="T8" s="53">
        <f t="shared" ref="T8" si="6">+T5-T4+T6+T7</f>
        <v>-17600</v>
      </c>
      <c r="U8" s="53">
        <f t="shared" ref="U8" si="7">+U5-U4+U6+U7</f>
        <v>-17600</v>
      </c>
      <c r="V8" s="53">
        <f t="shared" ref="V8" si="8">+V5-V4+V6+V7</f>
        <v>-17600</v>
      </c>
      <c r="W8" s="53">
        <f t="shared" ref="W8" si="9">+W5-W4+W6+W7</f>
        <v>-17600</v>
      </c>
      <c r="X8" s="53">
        <f t="shared" ref="X8" si="10">+X5-X4+X6+X7</f>
        <v>-17600</v>
      </c>
      <c r="Y8" s="53">
        <f t="shared" ref="Y8" si="11">+Y5-Y4+Y6+Y7</f>
        <v>-17600</v>
      </c>
      <c r="Z8" s="53">
        <f t="shared" ref="Z8" si="12">+Z5-Z4+Z6+Z7</f>
        <v>-17600</v>
      </c>
      <c r="AA8" s="53">
        <f t="shared" ref="AA8" si="13">+AA5-AA4+AA6+AA7</f>
        <v>-17600</v>
      </c>
      <c r="AB8" s="53">
        <f t="shared" ref="AB8" si="14">+AB5-AB4+AB6+AB7</f>
        <v>-17600</v>
      </c>
      <c r="AC8" s="53">
        <f t="shared" ref="AC8" si="15">+AC5-AC4+AC6+AC7</f>
        <v>-17600</v>
      </c>
      <c r="AD8" s="53">
        <f t="shared" ref="AD8" si="16">+AD5-AD4+AD6+AD7</f>
        <v>-17600</v>
      </c>
      <c r="AE8" s="53">
        <f t="shared" ref="AE8" si="17">+AE5-AE4+AE6+AE7</f>
        <v>-17600</v>
      </c>
      <c r="AF8" s="53">
        <f t="shared" ref="AF8" si="18">+AF5-AF4+AF6+AF7</f>
        <v>-17600</v>
      </c>
      <c r="AG8" s="53">
        <f t="shared" ref="AG8" si="19">+AG5-AG4+AG6+AG7</f>
        <v>-17600</v>
      </c>
      <c r="AH8" s="53">
        <f t="shared" ref="AH8" si="20">+AH5-AH4+AH6+AH7</f>
        <v>-17600</v>
      </c>
      <c r="AI8" s="53">
        <f t="shared" ref="AI8" si="21">+AI5-AI4+AI6+AI7</f>
        <v>-17600</v>
      </c>
      <c r="AJ8" s="53">
        <f t="shared" ref="AJ8" si="22">+AJ5-AJ4+AJ6+AJ7</f>
        <v>-17600</v>
      </c>
      <c r="AK8" s="53">
        <f t="shared" ref="AK8" si="23">+AK5-AK4+AK6+AK7</f>
        <v>-17600</v>
      </c>
      <c r="AL8" s="53">
        <f t="shared" ref="AL8" si="24">+AL5-AL4+AL6+AL7</f>
        <v>-17600</v>
      </c>
      <c r="AM8" s="53">
        <f t="shared" ref="AM8" si="25">+AM5-AM4+AM6+AM7</f>
        <v>-17600</v>
      </c>
      <c r="AN8" s="53">
        <f t="shared" ref="AN8" si="26">+AN5-AN4+AN6+AN7</f>
        <v>-17600</v>
      </c>
      <c r="AO8" s="53">
        <f t="shared" ref="AO8" si="27">+AO5-AO4+AO6+AO7</f>
        <v>-17600</v>
      </c>
      <c r="AP8" s="53">
        <f t="shared" ref="AP8" si="28">+AP5-AP4+AP6+AP7</f>
        <v>-17600</v>
      </c>
      <c r="AQ8" s="53">
        <f t="shared" ref="AQ8" si="29">+AQ5-AQ4+AQ6+AQ7</f>
        <v>-17600</v>
      </c>
      <c r="AR8" s="53">
        <f t="shared" ref="AR8" si="30">+AR5-AR4+AR6+AR7</f>
        <v>-17600</v>
      </c>
      <c r="AS8" s="53">
        <f t="shared" ref="AS8" si="31">+AS5-AS4+AS6+AS7</f>
        <v>-17600</v>
      </c>
      <c r="AT8" s="53">
        <f t="shared" ref="AT8" si="32">+AT5-AT4+AT6+AT7</f>
        <v>-17600</v>
      </c>
      <c r="AU8" s="53">
        <f t="shared" ref="AU8" si="33">+AU5-AU4+AU6+AU7</f>
        <v>-17600</v>
      </c>
      <c r="AV8" s="53">
        <f t="shared" ref="AV8" si="34">+AV5-AV4+AV6+AV7</f>
        <v>-17600</v>
      </c>
      <c r="AW8" s="53">
        <f t="shared" ref="AW8" si="35">+AW5-AW4+AW6+AW7</f>
        <v>-17600</v>
      </c>
      <c r="AX8" s="53">
        <f t="shared" ref="AX8" si="36">+AX5-AX4+AX6+AX7</f>
        <v>-17600</v>
      </c>
      <c r="AY8" s="53">
        <f t="shared" ref="AY8" si="37">+AY5-AY4+AY6+AY7</f>
        <v>-17600</v>
      </c>
    </row>
    <row r="10" spans="2:51" x14ac:dyDescent="0.25">
      <c r="B10" t="s">
        <v>200</v>
      </c>
      <c r="C10" s="28"/>
      <c r="D10" s="28"/>
    </row>
    <row r="11" spans="2:51" x14ac:dyDescent="0.25">
      <c r="B11" s="5" t="s">
        <v>201</v>
      </c>
      <c r="D11" s="49">
        <f t="shared" ref="D11:E11" si="38">+D8</f>
        <v>33880</v>
      </c>
      <c r="E11" s="49">
        <f t="shared" si="38"/>
        <v>-15840</v>
      </c>
      <c r="F11" s="49">
        <f t="shared" ref="F11:N11" si="39">+F8</f>
        <v>-20240</v>
      </c>
      <c r="G11" s="49">
        <f t="shared" si="39"/>
        <v>-10560</v>
      </c>
      <c r="H11" s="49">
        <f t="shared" si="39"/>
        <v>-28160</v>
      </c>
      <c r="I11" s="49">
        <f t="shared" si="39"/>
        <v>-17600</v>
      </c>
      <c r="J11" s="49">
        <f t="shared" si="39"/>
        <v>-17600</v>
      </c>
      <c r="K11" s="49">
        <f t="shared" si="39"/>
        <v>-17600</v>
      </c>
      <c r="L11" s="49">
        <f t="shared" si="39"/>
        <v>-17600</v>
      </c>
      <c r="M11" s="49">
        <f t="shared" si="39"/>
        <v>-17600</v>
      </c>
      <c r="N11" s="49">
        <f t="shared" si="39"/>
        <v>-17600</v>
      </c>
      <c r="O11" s="49">
        <f t="shared" ref="O11:AI11" si="40">+O8</f>
        <v>-17600</v>
      </c>
      <c r="P11" s="49">
        <f t="shared" si="40"/>
        <v>-17600</v>
      </c>
      <c r="Q11" s="49">
        <f t="shared" si="40"/>
        <v>-17600</v>
      </c>
      <c r="R11" s="49">
        <f t="shared" si="40"/>
        <v>-17600</v>
      </c>
      <c r="S11" s="49">
        <f t="shared" si="40"/>
        <v>-17600</v>
      </c>
      <c r="T11" s="49">
        <f t="shared" si="40"/>
        <v>-17600</v>
      </c>
      <c r="U11" s="49">
        <f t="shared" si="40"/>
        <v>-17600</v>
      </c>
      <c r="V11" s="49">
        <f t="shared" si="40"/>
        <v>-17600</v>
      </c>
      <c r="W11" s="49">
        <f t="shared" si="40"/>
        <v>-17600</v>
      </c>
      <c r="X11" s="49">
        <f t="shared" si="40"/>
        <v>-17600</v>
      </c>
      <c r="Y11" s="49">
        <f t="shared" si="40"/>
        <v>-17600</v>
      </c>
      <c r="Z11" s="49">
        <f t="shared" si="40"/>
        <v>-17600</v>
      </c>
      <c r="AA11" s="49">
        <f t="shared" si="40"/>
        <v>-17600</v>
      </c>
      <c r="AB11" s="49">
        <f t="shared" si="40"/>
        <v>-17600</v>
      </c>
      <c r="AC11" s="49">
        <f t="shared" si="40"/>
        <v>-17600</v>
      </c>
      <c r="AD11" s="49">
        <f t="shared" si="40"/>
        <v>-17600</v>
      </c>
      <c r="AE11" s="49">
        <f t="shared" si="40"/>
        <v>-17600</v>
      </c>
      <c r="AF11" s="49">
        <f t="shared" si="40"/>
        <v>-17600</v>
      </c>
      <c r="AG11" s="49">
        <f t="shared" si="40"/>
        <v>-17600</v>
      </c>
      <c r="AH11" s="49">
        <f t="shared" si="40"/>
        <v>-17600</v>
      </c>
      <c r="AI11" s="49">
        <f t="shared" si="40"/>
        <v>-17600</v>
      </c>
      <c r="AJ11" s="49">
        <f t="shared" ref="AJ11:AM11" si="41">+AJ8</f>
        <v>-17600</v>
      </c>
      <c r="AK11" s="49">
        <f t="shared" si="41"/>
        <v>-17600</v>
      </c>
      <c r="AL11" s="49">
        <f t="shared" si="41"/>
        <v>-17600</v>
      </c>
      <c r="AM11" s="49">
        <f t="shared" si="41"/>
        <v>-17600</v>
      </c>
      <c r="AN11" s="49">
        <f t="shared" ref="AN11:AR11" si="42">+AN8</f>
        <v>-17600</v>
      </c>
      <c r="AO11" s="49">
        <f t="shared" si="42"/>
        <v>-17600</v>
      </c>
      <c r="AP11" s="49">
        <f t="shared" si="42"/>
        <v>-17600</v>
      </c>
      <c r="AQ11" s="49">
        <f t="shared" si="42"/>
        <v>-17600</v>
      </c>
      <c r="AR11" s="49">
        <f t="shared" si="42"/>
        <v>-17600</v>
      </c>
      <c r="AS11" s="49">
        <f t="shared" ref="AS11:AY11" si="43">+AS8</f>
        <v>-17600</v>
      </c>
      <c r="AT11" s="49">
        <f t="shared" si="43"/>
        <v>-17600</v>
      </c>
      <c r="AU11" s="49">
        <f t="shared" si="43"/>
        <v>-17600</v>
      </c>
      <c r="AV11" s="49">
        <f t="shared" si="43"/>
        <v>-17600</v>
      </c>
      <c r="AW11" s="49">
        <f t="shared" si="43"/>
        <v>-17600</v>
      </c>
      <c r="AX11" s="49">
        <f t="shared" si="43"/>
        <v>-17600</v>
      </c>
      <c r="AY11" s="49">
        <f t="shared" si="43"/>
        <v>-17600</v>
      </c>
    </row>
    <row r="12" spans="2:51" x14ac:dyDescent="0.25">
      <c r="B12" s="5" t="s">
        <v>202</v>
      </c>
      <c r="D12" s="49">
        <v>0</v>
      </c>
      <c r="E12" s="49">
        <f t="shared" ref="E12" si="44">+IF(E11&gt;0,0,IF(D14&gt;-E11,-E11,D14))</f>
        <v>15840</v>
      </c>
      <c r="F12" s="49">
        <f t="shared" ref="F12" si="45">+IF(F11&gt;0,0,IF(E14&gt;-F11,-F11,E14))</f>
        <v>18040</v>
      </c>
      <c r="G12" s="49">
        <f t="shared" ref="G12" si="46">+IF(G11&gt;0,0,IF(F14&gt;-G11,-G11,F14))</f>
        <v>0</v>
      </c>
      <c r="H12" s="49">
        <f t="shared" ref="H12" si="47">+IF(H11&gt;0,0,IF(G14&gt;-H11,-H11,G14))</f>
        <v>0</v>
      </c>
      <c r="I12" s="49">
        <f t="shared" ref="I12" si="48">+IF(I11&gt;0,0,IF(H14&gt;-I11,-I11,H14))</f>
        <v>0</v>
      </c>
      <c r="J12" s="49">
        <f t="shared" ref="J12" si="49">+IF(J11&gt;0,0,IF(I14&gt;-J11,-J11,I14))</f>
        <v>0</v>
      </c>
      <c r="K12" s="49">
        <f t="shared" ref="K12" si="50">+IF(K11&gt;0,0,IF(J14&gt;-K11,-K11,J14))</f>
        <v>0</v>
      </c>
      <c r="L12" s="49">
        <f t="shared" ref="L12" si="51">+IF(L11&gt;0,0,IF(K14&gt;-L11,-L11,K14))</f>
        <v>0</v>
      </c>
      <c r="M12" s="49">
        <f t="shared" ref="M12" si="52">+IF(M11&gt;0,0,IF(L14&gt;-M11,-M11,L14))</f>
        <v>0</v>
      </c>
      <c r="N12" s="49">
        <f t="shared" ref="N12" si="53">+IF(N11&gt;0,0,IF(M14&gt;-N11,-N11,M14))</f>
        <v>0</v>
      </c>
      <c r="O12" s="49">
        <f t="shared" ref="O12" si="54">+IF(O11&gt;0,0,IF(N14&gt;-O11,-O11,N14))</f>
        <v>0</v>
      </c>
      <c r="P12" s="49">
        <f t="shared" ref="P12" si="55">+IF(P11&gt;0,0,IF(O14&gt;-P11,-P11,O14))</f>
        <v>0</v>
      </c>
      <c r="Q12" s="49">
        <f t="shared" ref="Q12" si="56">+IF(Q11&gt;0,0,IF(P14&gt;-Q11,-Q11,P14))</f>
        <v>0</v>
      </c>
      <c r="R12" s="49">
        <f t="shared" ref="R12" si="57">+IF(R11&gt;0,0,IF(Q14&gt;-R11,-R11,Q14))</f>
        <v>0</v>
      </c>
      <c r="S12" s="49">
        <f t="shared" ref="S12" si="58">+IF(S11&gt;0,0,IF(R14&gt;-S11,-S11,R14))</f>
        <v>0</v>
      </c>
      <c r="T12" s="49">
        <f t="shared" ref="T12" si="59">+IF(T11&gt;0,0,IF(S14&gt;-T11,-T11,S14))</f>
        <v>0</v>
      </c>
      <c r="U12" s="49">
        <f t="shared" ref="U12" si="60">+IF(U11&gt;0,0,IF(T14&gt;-U11,-U11,T14))</f>
        <v>0</v>
      </c>
      <c r="V12" s="49">
        <f t="shared" ref="V12" si="61">+IF(V11&gt;0,0,IF(U14&gt;-V11,-V11,U14))</f>
        <v>0</v>
      </c>
      <c r="W12" s="49">
        <f t="shared" ref="W12" si="62">+IF(W11&gt;0,0,IF(V14&gt;-W11,-W11,V14))</f>
        <v>0</v>
      </c>
      <c r="X12" s="49">
        <f t="shared" ref="X12" si="63">+IF(X11&gt;0,0,IF(W14&gt;-X11,-X11,W14))</f>
        <v>0</v>
      </c>
      <c r="Y12" s="49">
        <f t="shared" ref="Y12" si="64">+IF(Y11&gt;0,0,IF(X14&gt;-Y11,-Y11,X14))</f>
        <v>0</v>
      </c>
      <c r="Z12" s="49">
        <f t="shared" ref="Z12" si="65">+IF(Z11&gt;0,0,IF(Y14&gt;-Z11,-Z11,Y14))</f>
        <v>0</v>
      </c>
      <c r="AA12" s="49">
        <f t="shared" ref="AA12" si="66">+IF(AA11&gt;0,0,IF(Z14&gt;-AA11,-AA11,Z14))</f>
        <v>0</v>
      </c>
      <c r="AB12" s="49">
        <f t="shared" ref="AB12" si="67">+IF(AB11&gt;0,0,IF(AA14&gt;-AB11,-AB11,AA14))</f>
        <v>0</v>
      </c>
      <c r="AC12" s="49">
        <f t="shared" ref="AC12" si="68">+IF(AC11&gt;0,0,IF(AB14&gt;-AC11,-AC11,AB14))</f>
        <v>0</v>
      </c>
      <c r="AD12" s="49">
        <f t="shared" ref="AD12" si="69">+IF(AD11&gt;0,0,IF(AC14&gt;-AD11,-AD11,AC14))</f>
        <v>0</v>
      </c>
      <c r="AE12" s="49">
        <f t="shared" ref="AE12" si="70">+IF(AE11&gt;0,0,IF(AD14&gt;-AE11,-AE11,AD14))</f>
        <v>0</v>
      </c>
      <c r="AF12" s="49">
        <f t="shared" ref="AF12" si="71">+IF(AF11&gt;0,0,IF(AE14&gt;-AF11,-AF11,AE14))</f>
        <v>0</v>
      </c>
      <c r="AG12" s="49">
        <f t="shared" ref="AG12" si="72">+IF(AG11&gt;0,0,IF(AF14&gt;-AG11,-AG11,AF14))</f>
        <v>0</v>
      </c>
      <c r="AH12" s="49">
        <f t="shared" ref="AH12" si="73">+IF(AH11&gt;0,0,IF(AG14&gt;-AH11,-AH11,AG14))</f>
        <v>0</v>
      </c>
      <c r="AI12" s="49">
        <f t="shared" ref="AI12" si="74">+IF(AI11&gt;0,0,IF(AH14&gt;-AI11,-AI11,AH14))</f>
        <v>0</v>
      </c>
      <c r="AJ12" s="49">
        <f t="shared" ref="AJ12" si="75">+IF(AJ11&gt;0,0,IF(AI14&gt;-AJ11,-AJ11,AI14))</f>
        <v>0</v>
      </c>
      <c r="AK12" s="49">
        <f t="shared" ref="AK12" si="76">+IF(AK11&gt;0,0,IF(AJ14&gt;-AK11,-AK11,AJ14))</f>
        <v>0</v>
      </c>
      <c r="AL12" s="49">
        <f t="shared" ref="AL12" si="77">+IF(AL11&gt;0,0,IF(AK14&gt;-AL11,-AL11,AK14))</f>
        <v>0</v>
      </c>
      <c r="AM12" s="49">
        <f t="shared" ref="AM12" si="78">+IF(AM11&gt;0,0,IF(AL14&gt;-AM11,-AM11,AL14))</f>
        <v>0</v>
      </c>
      <c r="AN12" s="49">
        <f t="shared" ref="AN12" si="79">+IF(AN11&gt;0,0,IF(AM14&gt;-AN11,-AN11,AM14))</f>
        <v>0</v>
      </c>
      <c r="AO12" s="49">
        <f t="shared" ref="AO12" si="80">+IF(AO11&gt;0,0,IF(AN14&gt;-AO11,-AO11,AN14))</f>
        <v>0</v>
      </c>
      <c r="AP12" s="49">
        <f t="shared" ref="AP12" si="81">+IF(AP11&gt;0,0,IF(AO14&gt;-AP11,-AP11,AO14))</f>
        <v>0</v>
      </c>
      <c r="AQ12" s="49">
        <f t="shared" ref="AQ12" si="82">+IF(AQ11&gt;0,0,IF(AP14&gt;-AQ11,-AQ11,AP14))</f>
        <v>0</v>
      </c>
      <c r="AR12" s="49">
        <f t="shared" ref="AR12" si="83">+IF(AR11&gt;0,0,IF(AQ14&gt;-AR11,-AR11,AQ14))</f>
        <v>0</v>
      </c>
      <c r="AS12" s="49">
        <f t="shared" ref="AS12" si="84">+IF(AS11&gt;0,0,IF(AR14&gt;-AS11,-AS11,AR14))</f>
        <v>0</v>
      </c>
      <c r="AT12" s="49">
        <f t="shared" ref="AT12" si="85">+IF(AT11&gt;0,0,IF(AS14&gt;-AT11,-AT11,AS14))</f>
        <v>0</v>
      </c>
      <c r="AU12" s="49">
        <f t="shared" ref="AU12" si="86">+IF(AU11&gt;0,0,IF(AT14&gt;-AU11,-AU11,AT14))</f>
        <v>0</v>
      </c>
      <c r="AV12" s="49">
        <f t="shared" ref="AV12" si="87">+IF(AV11&gt;0,0,IF(AU14&gt;-AV11,-AV11,AU14))</f>
        <v>0</v>
      </c>
      <c r="AW12" s="49">
        <f t="shared" ref="AW12" si="88">+IF(AW11&gt;0,0,IF(AV14&gt;-AW11,-AW11,AV14))</f>
        <v>0</v>
      </c>
      <c r="AX12" s="49">
        <f t="shared" ref="AX12" si="89">+IF(AX11&gt;0,0,IF(AW14&gt;-AX11,-AX11,AW14))</f>
        <v>0</v>
      </c>
      <c r="AY12" s="49">
        <f t="shared" ref="AY12" si="90">+IF(AY11&gt;0,0,IF(AX14&gt;-AY11,-AY11,AX14))</f>
        <v>0</v>
      </c>
    </row>
    <row r="13" spans="2:51" x14ac:dyDescent="0.25">
      <c r="B13" s="5" t="s">
        <v>203</v>
      </c>
      <c r="D13" s="49">
        <f t="shared" ref="D13:E13" si="91">+IF((D11+D12)&gt;0,0,(D11+D12))</f>
        <v>0</v>
      </c>
      <c r="E13" s="49">
        <f t="shared" si="91"/>
        <v>0</v>
      </c>
      <c r="F13" s="49">
        <f t="shared" ref="F13:N13" si="92">+IF((F11+F12)&gt;0,0,(F11+F12))</f>
        <v>-2200</v>
      </c>
      <c r="G13" s="49">
        <f t="shared" si="92"/>
        <v>-10560</v>
      </c>
      <c r="H13" s="49">
        <f t="shared" si="92"/>
        <v>-28160</v>
      </c>
      <c r="I13" s="49">
        <f t="shared" si="92"/>
        <v>-17600</v>
      </c>
      <c r="J13" s="49">
        <f t="shared" si="92"/>
        <v>-17600</v>
      </c>
      <c r="K13" s="49">
        <f t="shared" si="92"/>
        <v>-17600</v>
      </c>
      <c r="L13" s="49">
        <f t="shared" si="92"/>
        <v>-17600</v>
      </c>
      <c r="M13" s="49">
        <f t="shared" si="92"/>
        <v>-17600</v>
      </c>
      <c r="N13" s="49">
        <f t="shared" si="92"/>
        <v>-17600</v>
      </c>
      <c r="O13" s="49">
        <f t="shared" ref="O13:AI13" si="93">+IF((O11+O12)&gt;0,0,(O11+O12))</f>
        <v>-17600</v>
      </c>
      <c r="P13" s="49">
        <f t="shared" si="93"/>
        <v>-17600</v>
      </c>
      <c r="Q13" s="49">
        <f t="shared" si="93"/>
        <v>-17600</v>
      </c>
      <c r="R13" s="49">
        <f t="shared" si="93"/>
        <v>-17600</v>
      </c>
      <c r="S13" s="49">
        <f t="shared" si="93"/>
        <v>-17600</v>
      </c>
      <c r="T13" s="49">
        <f t="shared" si="93"/>
        <v>-17600</v>
      </c>
      <c r="U13" s="49">
        <f t="shared" si="93"/>
        <v>-17600</v>
      </c>
      <c r="V13" s="49">
        <f t="shared" si="93"/>
        <v>-17600</v>
      </c>
      <c r="W13" s="49">
        <f t="shared" si="93"/>
        <v>-17600</v>
      </c>
      <c r="X13" s="49">
        <f t="shared" si="93"/>
        <v>-17600</v>
      </c>
      <c r="Y13" s="49">
        <f t="shared" si="93"/>
        <v>-17600</v>
      </c>
      <c r="Z13" s="49">
        <f t="shared" si="93"/>
        <v>-17600</v>
      </c>
      <c r="AA13" s="49">
        <f t="shared" si="93"/>
        <v>-17600</v>
      </c>
      <c r="AB13" s="49">
        <f t="shared" si="93"/>
        <v>-17600</v>
      </c>
      <c r="AC13" s="49">
        <f t="shared" si="93"/>
        <v>-17600</v>
      </c>
      <c r="AD13" s="49">
        <f t="shared" si="93"/>
        <v>-17600</v>
      </c>
      <c r="AE13" s="49">
        <f t="shared" si="93"/>
        <v>-17600</v>
      </c>
      <c r="AF13" s="49">
        <f t="shared" si="93"/>
        <v>-17600</v>
      </c>
      <c r="AG13" s="49">
        <f t="shared" si="93"/>
        <v>-17600</v>
      </c>
      <c r="AH13" s="49">
        <f t="shared" si="93"/>
        <v>-17600</v>
      </c>
      <c r="AI13" s="49">
        <f t="shared" si="93"/>
        <v>-17600</v>
      </c>
      <c r="AJ13" s="49">
        <f t="shared" ref="AJ13:AM13" si="94">+IF((AJ11+AJ12)&gt;0,0,(AJ11+AJ12))</f>
        <v>-17600</v>
      </c>
      <c r="AK13" s="49">
        <f t="shared" si="94"/>
        <v>-17600</v>
      </c>
      <c r="AL13" s="49">
        <f t="shared" si="94"/>
        <v>-17600</v>
      </c>
      <c r="AM13" s="49">
        <f t="shared" si="94"/>
        <v>-17600</v>
      </c>
      <c r="AN13" s="49">
        <f t="shared" ref="AN13:AR13" si="95">+IF((AN11+AN12)&gt;0,0,(AN11+AN12))</f>
        <v>-17600</v>
      </c>
      <c r="AO13" s="49">
        <f t="shared" si="95"/>
        <v>-17600</v>
      </c>
      <c r="AP13" s="49">
        <f t="shared" si="95"/>
        <v>-17600</v>
      </c>
      <c r="AQ13" s="49">
        <f t="shared" si="95"/>
        <v>-17600</v>
      </c>
      <c r="AR13" s="49">
        <f t="shared" si="95"/>
        <v>-17600</v>
      </c>
      <c r="AS13" s="49">
        <f t="shared" ref="AS13:AY13" si="96">+IF((AS11+AS12)&gt;0,0,(AS11+AS12))</f>
        <v>-17600</v>
      </c>
      <c r="AT13" s="49">
        <f t="shared" si="96"/>
        <v>-17600</v>
      </c>
      <c r="AU13" s="49">
        <f t="shared" si="96"/>
        <v>-17600</v>
      </c>
      <c r="AV13" s="49">
        <f t="shared" si="96"/>
        <v>-17600</v>
      </c>
      <c r="AW13" s="49">
        <f t="shared" si="96"/>
        <v>-17600</v>
      </c>
      <c r="AX13" s="49">
        <f t="shared" si="96"/>
        <v>-17600</v>
      </c>
      <c r="AY13" s="49">
        <f t="shared" si="96"/>
        <v>-17600</v>
      </c>
    </row>
    <row r="14" spans="2:51" x14ac:dyDescent="0.25">
      <c r="B14" s="5" t="s">
        <v>204</v>
      </c>
      <c r="D14" s="49">
        <f>+IF(SUM(D5:D7)&gt;D4,SUM(D5:D7)-D4,0)</f>
        <v>33880</v>
      </c>
      <c r="E14" s="49">
        <f t="shared" ref="E14" si="97">+IF(E11&gt;0,D14+E11,D14-E12)</f>
        <v>18040</v>
      </c>
      <c r="F14" s="49">
        <f t="shared" ref="F14" si="98">+IF(F11&gt;0,E14+F11,E14-F12)</f>
        <v>0</v>
      </c>
      <c r="G14" s="49">
        <f t="shared" ref="G14" si="99">+IF(G11&gt;0,F14+G11,F14-G12)</f>
        <v>0</v>
      </c>
      <c r="H14" s="49">
        <f t="shared" ref="H14" si="100">+IF(H11&gt;0,G14+H11,G14-H12)</f>
        <v>0</v>
      </c>
      <c r="I14" s="49">
        <f t="shared" ref="I14" si="101">+IF(I11&gt;0,H14+I11,H14-I12)</f>
        <v>0</v>
      </c>
      <c r="J14" s="49">
        <f t="shared" ref="J14" si="102">+IF(J11&gt;0,I14+J11,I14-J12)</f>
        <v>0</v>
      </c>
      <c r="K14" s="49">
        <f t="shared" ref="K14" si="103">+IF(K11&gt;0,J14+K11,J14-K12)</f>
        <v>0</v>
      </c>
      <c r="L14" s="49">
        <f t="shared" ref="L14" si="104">+IF(L11&gt;0,K14+L11,K14-L12)</f>
        <v>0</v>
      </c>
      <c r="M14" s="49">
        <f t="shared" ref="M14" si="105">+IF(M11&gt;0,L14+M11,L14-M12)</f>
        <v>0</v>
      </c>
      <c r="N14" s="49">
        <f t="shared" ref="N14" si="106">+IF(N11&gt;0,M14+N11,M14-N12)</f>
        <v>0</v>
      </c>
      <c r="O14" s="49">
        <f t="shared" ref="O14" si="107">+IF(O11&gt;0,N14+O11,N14-O12)</f>
        <v>0</v>
      </c>
      <c r="P14" s="49">
        <f t="shared" ref="P14" si="108">+IF(P11&gt;0,O14+P11,O14-P12)</f>
        <v>0</v>
      </c>
      <c r="Q14" s="49">
        <f t="shared" ref="Q14" si="109">+IF(Q11&gt;0,P14+Q11,P14-Q12)</f>
        <v>0</v>
      </c>
      <c r="R14" s="49">
        <f t="shared" ref="R14" si="110">+IF(R11&gt;0,Q14+R11,Q14-R12)</f>
        <v>0</v>
      </c>
      <c r="S14" s="49">
        <f t="shared" ref="S14" si="111">+IF(S11&gt;0,R14+S11,R14-S12)</f>
        <v>0</v>
      </c>
      <c r="T14" s="49">
        <f t="shared" ref="T14" si="112">+IF(T11&gt;0,S14+T11,S14-T12)</f>
        <v>0</v>
      </c>
      <c r="U14" s="49">
        <f t="shared" ref="U14" si="113">+IF(U11&gt;0,T14+U11,T14-U12)</f>
        <v>0</v>
      </c>
      <c r="V14" s="49">
        <f t="shared" ref="V14" si="114">+IF(V11&gt;0,U14+V11,U14-V12)</f>
        <v>0</v>
      </c>
      <c r="W14" s="49">
        <f t="shared" ref="W14" si="115">+IF(W11&gt;0,V14+W11,V14-W12)</f>
        <v>0</v>
      </c>
      <c r="X14" s="49">
        <f t="shared" ref="X14" si="116">+IF(X11&gt;0,W14+X11,W14-X12)</f>
        <v>0</v>
      </c>
      <c r="Y14" s="49">
        <f t="shared" ref="Y14" si="117">+IF(Y11&gt;0,X14+Y11,X14-Y12)</f>
        <v>0</v>
      </c>
      <c r="Z14" s="49">
        <f t="shared" ref="Z14" si="118">+IF(Z11&gt;0,Y14+Z11,Y14-Z12)</f>
        <v>0</v>
      </c>
      <c r="AA14" s="49">
        <f t="shared" ref="AA14" si="119">+IF(AA11&gt;0,Z14+AA11,Z14-AA12)</f>
        <v>0</v>
      </c>
      <c r="AB14" s="49">
        <f t="shared" ref="AB14" si="120">+IF(AB11&gt;0,AA14+AB11,AA14-AB12)</f>
        <v>0</v>
      </c>
      <c r="AC14" s="49">
        <f t="shared" ref="AC14" si="121">+IF(AC11&gt;0,AB14+AC11,AB14-AC12)</f>
        <v>0</v>
      </c>
      <c r="AD14" s="49">
        <f t="shared" ref="AD14" si="122">+IF(AD11&gt;0,AC14+AD11,AC14-AD12)</f>
        <v>0</v>
      </c>
      <c r="AE14" s="49">
        <f t="shared" ref="AE14" si="123">+IF(AE11&gt;0,AD14+AE11,AD14-AE12)</f>
        <v>0</v>
      </c>
      <c r="AF14" s="49">
        <f t="shared" ref="AF14" si="124">+IF(AF11&gt;0,AE14+AF11,AE14-AF12)</f>
        <v>0</v>
      </c>
      <c r="AG14" s="49">
        <f t="shared" ref="AG14" si="125">+IF(AG11&gt;0,AF14+AG11,AF14-AG12)</f>
        <v>0</v>
      </c>
      <c r="AH14" s="49">
        <f t="shared" ref="AH14" si="126">+IF(AH11&gt;0,AG14+AH11,AG14-AH12)</f>
        <v>0</v>
      </c>
      <c r="AI14" s="49">
        <f t="shared" ref="AI14" si="127">+IF(AI11&gt;0,AH14+AI11,AH14-AI12)</f>
        <v>0</v>
      </c>
      <c r="AJ14" s="49">
        <f t="shared" ref="AJ14" si="128">+IF(AJ11&gt;0,AI14+AJ11,AI14-AJ12)</f>
        <v>0</v>
      </c>
      <c r="AK14" s="49">
        <f t="shared" ref="AK14" si="129">+IF(AK11&gt;0,AJ14+AK11,AJ14-AK12)</f>
        <v>0</v>
      </c>
      <c r="AL14" s="49">
        <f t="shared" ref="AL14" si="130">+IF(AL11&gt;0,AK14+AL11,AK14-AL12)</f>
        <v>0</v>
      </c>
      <c r="AM14" s="49">
        <f t="shared" ref="AM14" si="131">+IF(AM11&gt;0,AL14+AM11,AL14-AM12)</f>
        <v>0</v>
      </c>
      <c r="AN14" s="49">
        <f t="shared" ref="AN14" si="132">+IF(AN11&gt;0,AM14+AN11,AM14-AN12)</f>
        <v>0</v>
      </c>
      <c r="AO14" s="49">
        <f t="shared" ref="AO14" si="133">+IF(AO11&gt;0,AN14+AO11,AN14-AO12)</f>
        <v>0</v>
      </c>
      <c r="AP14" s="49">
        <f t="shared" ref="AP14" si="134">+IF(AP11&gt;0,AO14+AP11,AO14-AP12)</f>
        <v>0</v>
      </c>
      <c r="AQ14" s="49">
        <f t="shared" ref="AQ14" si="135">+IF(AQ11&gt;0,AP14+AQ11,AP14-AQ12)</f>
        <v>0</v>
      </c>
      <c r="AR14" s="49">
        <f t="shared" ref="AR14" si="136">+IF(AR11&gt;0,AQ14+AR11,AQ14-AR12)</f>
        <v>0</v>
      </c>
      <c r="AS14" s="49">
        <f t="shared" ref="AS14" si="137">+IF(AS11&gt;0,AR14+AS11,AR14-AS12)</f>
        <v>0</v>
      </c>
      <c r="AT14" s="49">
        <f t="shared" ref="AT14" si="138">+IF(AT11&gt;0,AS14+AT11,AS14-AT12)</f>
        <v>0</v>
      </c>
      <c r="AU14" s="49">
        <f t="shared" ref="AU14" si="139">+IF(AU11&gt;0,AT14+AU11,AT14-AU12)</f>
        <v>0</v>
      </c>
      <c r="AV14" s="49">
        <f t="shared" ref="AV14" si="140">+IF(AV11&gt;0,AU14+AV11,AU14-AV12)</f>
        <v>0</v>
      </c>
      <c r="AW14" s="49">
        <f t="shared" ref="AW14" si="141">+IF(AW11&gt;0,AV14+AW11,AV14-AW12)</f>
        <v>0</v>
      </c>
      <c r="AX14" s="49">
        <f t="shared" ref="AX14" si="142">+IF(AX11&gt;0,AW14+AX11,AW14-AX12)</f>
        <v>0</v>
      </c>
      <c r="AY14" s="49">
        <f t="shared" ref="AY14" si="143">+IF(AY11&gt;0,AX14+AY11,AX14-AY12)</f>
        <v>0</v>
      </c>
    </row>
    <row r="15" spans="2:51" x14ac:dyDescent="0.25">
      <c r="B15" s="5" t="s">
        <v>205</v>
      </c>
      <c r="D15" s="49"/>
      <c r="E15" s="49">
        <f>+D13</f>
        <v>0</v>
      </c>
      <c r="F15" s="49">
        <f t="shared" ref="F15:N15" si="144">+E13</f>
        <v>0</v>
      </c>
      <c r="G15" s="49">
        <f t="shared" si="144"/>
        <v>-2200</v>
      </c>
      <c r="H15" s="49">
        <f t="shared" si="144"/>
        <v>-10560</v>
      </c>
      <c r="I15" s="49">
        <f t="shared" si="144"/>
        <v>-28160</v>
      </c>
      <c r="J15" s="49">
        <f t="shared" si="144"/>
        <v>-17600</v>
      </c>
      <c r="K15" s="49">
        <f t="shared" si="144"/>
        <v>-17600</v>
      </c>
      <c r="L15" s="49">
        <f t="shared" si="144"/>
        <v>-17600</v>
      </c>
      <c r="M15" s="49">
        <f t="shared" si="144"/>
        <v>-17600</v>
      </c>
      <c r="N15" s="49">
        <f t="shared" si="144"/>
        <v>-17600</v>
      </c>
      <c r="O15" s="49">
        <f t="shared" ref="O15:AI15" si="145">+N13</f>
        <v>-17600</v>
      </c>
      <c r="P15" s="49">
        <f t="shared" si="145"/>
        <v>-17600</v>
      </c>
      <c r="Q15" s="49">
        <f t="shared" si="145"/>
        <v>-17600</v>
      </c>
      <c r="R15" s="49">
        <f t="shared" si="145"/>
        <v>-17600</v>
      </c>
      <c r="S15" s="49">
        <f t="shared" si="145"/>
        <v>-17600</v>
      </c>
      <c r="T15" s="49">
        <f t="shared" si="145"/>
        <v>-17600</v>
      </c>
      <c r="U15" s="49">
        <f t="shared" si="145"/>
        <v>-17600</v>
      </c>
      <c r="V15" s="49">
        <f t="shared" si="145"/>
        <v>-17600</v>
      </c>
      <c r="W15" s="49">
        <f t="shared" si="145"/>
        <v>-17600</v>
      </c>
      <c r="X15" s="49">
        <f t="shared" si="145"/>
        <v>-17600</v>
      </c>
      <c r="Y15" s="49">
        <f t="shared" si="145"/>
        <v>-17600</v>
      </c>
      <c r="Z15" s="49">
        <f t="shared" si="145"/>
        <v>-17600</v>
      </c>
      <c r="AA15" s="49">
        <f t="shared" si="145"/>
        <v>-17600</v>
      </c>
      <c r="AB15" s="49">
        <f t="shared" si="145"/>
        <v>-17600</v>
      </c>
      <c r="AC15" s="49">
        <f t="shared" si="145"/>
        <v>-17600</v>
      </c>
      <c r="AD15" s="49">
        <f t="shared" si="145"/>
        <v>-17600</v>
      </c>
      <c r="AE15" s="49">
        <f t="shared" si="145"/>
        <v>-17600</v>
      </c>
      <c r="AF15" s="49">
        <f t="shared" si="145"/>
        <v>-17600</v>
      </c>
      <c r="AG15" s="49">
        <f t="shared" si="145"/>
        <v>-17600</v>
      </c>
      <c r="AH15" s="49">
        <f t="shared" si="145"/>
        <v>-17600</v>
      </c>
      <c r="AI15" s="49">
        <f t="shared" si="145"/>
        <v>-17600</v>
      </c>
      <c r="AJ15" s="49">
        <f t="shared" ref="AJ15:AM15" si="146">+AI13</f>
        <v>-17600</v>
      </c>
      <c r="AK15" s="49">
        <f t="shared" si="146"/>
        <v>-17600</v>
      </c>
      <c r="AL15" s="49">
        <f t="shared" si="146"/>
        <v>-17600</v>
      </c>
      <c r="AM15" s="49">
        <f t="shared" si="146"/>
        <v>-17600</v>
      </c>
      <c r="AN15" s="49">
        <f t="shared" ref="AN15:AR15" si="147">+AM13</f>
        <v>-17600</v>
      </c>
      <c r="AO15" s="49">
        <f t="shared" si="147"/>
        <v>-17600</v>
      </c>
      <c r="AP15" s="49">
        <f t="shared" si="147"/>
        <v>-17600</v>
      </c>
      <c r="AQ15" s="49">
        <f t="shared" si="147"/>
        <v>-17600</v>
      </c>
      <c r="AR15" s="49">
        <f t="shared" si="147"/>
        <v>-17600</v>
      </c>
      <c r="AS15" s="49">
        <f t="shared" ref="AS15:AY15" si="148">+AR13</f>
        <v>-17600</v>
      </c>
      <c r="AT15" s="49">
        <f t="shared" si="148"/>
        <v>-17600</v>
      </c>
      <c r="AU15" s="49">
        <f t="shared" si="148"/>
        <v>-17600</v>
      </c>
      <c r="AV15" s="49">
        <f t="shared" si="148"/>
        <v>-17600</v>
      </c>
      <c r="AW15" s="49">
        <f t="shared" si="148"/>
        <v>-17600</v>
      </c>
      <c r="AX15" s="49">
        <f t="shared" si="148"/>
        <v>-17600</v>
      </c>
      <c r="AY15" s="49">
        <f t="shared" si="148"/>
        <v>-17600</v>
      </c>
    </row>
    <row r="20" spans="2:51" x14ac:dyDescent="0.25">
      <c r="B20" s="5" t="s">
        <v>206</v>
      </c>
      <c r="D20" s="49">
        <f>+D15</f>
        <v>0</v>
      </c>
      <c r="E20" s="49">
        <f>+E15</f>
        <v>0</v>
      </c>
      <c r="F20" s="49">
        <f t="shared" ref="F20:N20" si="149">+F15</f>
        <v>0</v>
      </c>
      <c r="G20" s="49">
        <f t="shared" si="149"/>
        <v>-2200</v>
      </c>
      <c r="H20" s="49">
        <f t="shared" si="149"/>
        <v>-10560</v>
      </c>
      <c r="I20" s="49">
        <f t="shared" si="149"/>
        <v>-28160</v>
      </c>
      <c r="J20" s="49">
        <f t="shared" si="149"/>
        <v>-17600</v>
      </c>
      <c r="K20" s="49">
        <f t="shared" si="149"/>
        <v>-17600</v>
      </c>
      <c r="L20" s="49">
        <f t="shared" si="149"/>
        <v>-17600</v>
      </c>
      <c r="M20" s="49">
        <f t="shared" si="149"/>
        <v>-17600</v>
      </c>
      <c r="N20" s="49">
        <f t="shared" si="149"/>
        <v>-17600</v>
      </c>
      <c r="O20" s="49">
        <f t="shared" ref="O20:AI20" si="150">+O15</f>
        <v>-17600</v>
      </c>
      <c r="P20" s="49">
        <f t="shared" si="150"/>
        <v>-17600</v>
      </c>
      <c r="Q20" s="49">
        <f t="shared" si="150"/>
        <v>-17600</v>
      </c>
      <c r="R20" s="49">
        <f t="shared" si="150"/>
        <v>-17600</v>
      </c>
      <c r="S20" s="49">
        <f t="shared" si="150"/>
        <v>-17600</v>
      </c>
      <c r="T20" s="49">
        <f t="shared" si="150"/>
        <v>-17600</v>
      </c>
      <c r="U20" s="49">
        <f t="shared" si="150"/>
        <v>-17600</v>
      </c>
      <c r="V20" s="49">
        <f t="shared" si="150"/>
        <v>-17600</v>
      </c>
      <c r="W20" s="49">
        <f t="shared" si="150"/>
        <v>-17600</v>
      </c>
      <c r="X20" s="49">
        <f t="shared" si="150"/>
        <v>-17600</v>
      </c>
      <c r="Y20" s="49">
        <f t="shared" si="150"/>
        <v>-17600</v>
      </c>
      <c r="Z20" s="49">
        <f t="shared" si="150"/>
        <v>-17600</v>
      </c>
      <c r="AA20" s="49">
        <f t="shared" si="150"/>
        <v>-17600</v>
      </c>
      <c r="AB20" s="49">
        <f t="shared" si="150"/>
        <v>-17600</v>
      </c>
      <c r="AC20" s="49">
        <f t="shared" si="150"/>
        <v>-17600</v>
      </c>
      <c r="AD20" s="49">
        <f t="shared" si="150"/>
        <v>-17600</v>
      </c>
      <c r="AE20" s="49">
        <f t="shared" si="150"/>
        <v>-17600</v>
      </c>
      <c r="AF20" s="49">
        <f t="shared" si="150"/>
        <v>-17600</v>
      </c>
      <c r="AG20" s="49">
        <f t="shared" si="150"/>
        <v>-17600</v>
      </c>
      <c r="AH20" s="49">
        <f t="shared" si="150"/>
        <v>-17600</v>
      </c>
      <c r="AI20" s="49">
        <f t="shared" si="150"/>
        <v>-17600</v>
      </c>
      <c r="AJ20" s="49">
        <f t="shared" ref="AJ20:AM20" si="151">+AJ15</f>
        <v>-17600</v>
      </c>
      <c r="AK20" s="49">
        <f t="shared" si="151"/>
        <v>-17600</v>
      </c>
      <c r="AL20" s="49">
        <f t="shared" si="151"/>
        <v>-17600</v>
      </c>
      <c r="AM20" s="49">
        <f t="shared" si="151"/>
        <v>-17600</v>
      </c>
      <c r="AN20" s="49">
        <f t="shared" ref="AN20:AR20" si="152">+AN15</f>
        <v>-17600</v>
      </c>
      <c r="AO20" s="49">
        <f t="shared" si="152"/>
        <v>-17600</v>
      </c>
      <c r="AP20" s="49">
        <f t="shared" si="152"/>
        <v>-17600</v>
      </c>
      <c r="AQ20" s="49">
        <f t="shared" si="152"/>
        <v>-17600</v>
      </c>
      <c r="AR20" s="49">
        <f t="shared" si="152"/>
        <v>-17600</v>
      </c>
      <c r="AS20" s="49">
        <f t="shared" ref="AS20:AY20" si="153">+AS15</f>
        <v>-17600</v>
      </c>
      <c r="AT20" s="49">
        <f t="shared" si="153"/>
        <v>-17600</v>
      </c>
      <c r="AU20" s="49">
        <f t="shared" si="153"/>
        <v>-17600</v>
      </c>
      <c r="AV20" s="49">
        <f t="shared" si="153"/>
        <v>-17600</v>
      </c>
      <c r="AW20" s="49">
        <f t="shared" si="153"/>
        <v>-17600</v>
      </c>
      <c r="AX20" s="49">
        <f t="shared" si="153"/>
        <v>-17600</v>
      </c>
      <c r="AY20" s="49">
        <f t="shared" si="153"/>
        <v>-17600</v>
      </c>
    </row>
    <row r="21" spans="2:51" x14ac:dyDescent="0.25">
      <c r="B21" s="5" t="s">
        <v>207</v>
      </c>
      <c r="D21" s="49">
        <f>+D8-D15</f>
        <v>33880</v>
      </c>
      <c r="E21" s="49">
        <f>+E8-E15</f>
        <v>-15840</v>
      </c>
      <c r="F21" s="49">
        <f t="shared" ref="F21:N21" si="154">+F8-F15</f>
        <v>-20240</v>
      </c>
      <c r="G21" s="49">
        <f t="shared" si="154"/>
        <v>-8360</v>
      </c>
      <c r="H21" s="49">
        <f t="shared" si="154"/>
        <v>-17600</v>
      </c>
      <c r="I21" s="49">
        <f t="shared" si="154"/>
        <v>10560</v>
      </c>
      <c r="J21" s="49">
        <f t="shared" si="154"/>
        <v>0</v>
      </c>
      <c r="K21" s="49">
        <f t="shared" si="154"/>
        <v>0</v>
      </c>
      <c r="L21" s="49">
        <f t="shared" si="154"/>
        <v>0</v>
      </c>
      <c r="M21" s="49">
        <f t="shared" si="154"/>
        <v>0</v>
      </c>
      <c r="N21" s="49">
        <f t="shared" si="154"/>
        <v>0</v>
      </c>
      <c r="O21" s="49">
        <f t="shared" ref="O21:AI21" si="155">+O8-O15</f>
        <v>0</v>
      </c>
      <c r="P21" s="49">
        <f t="shared" si="155"/>
        <v>0</v>
      </c>
      <c r="Q21" s="49">
        <f t="shared" si="155"/>
        <v>0</v>
      </c>
      <c r="R21" s="49">
        <f t="shared" si="155"/>
        <v>0</v>
      </c>
      <c r="S21" s="49">
        <f t="shared" si="155"/>
        <v>0</v>
      </c>
      <c r="T21" s="49">
        <f t="shared" si="155"/>
        <v>0</v>
      </c>
      <c r="U21" s="49">
        <f t="shared" si="155"/>
        <v>0</v>
      </c>
      <c r="V21" s="49">
        <f t="shared" si="155"/>
        <v>0</v>
      </c>
      <c r="W21" s="49">
        <f t="shared" si="155"/>
        <v>0</v>
      </c>
      <c r="X21" s="49">
        <f t="shared" si="155"/>
        <v>0</v>
      </c>
      <c r="Y21" s="49">
        <f t="shared" si="155"/>
        <v>0</v>
      </c>
      <c r="Z21" s="49">
        <f t="shared" si="155"/>
        <v>0</v>
      </c>
      <c r="AA21" s="49">
        <f t="shared" si="155"/>
        <v>0</v>
      </c>
      <c r="AB21" s="49">
        <f t="shared" si="155"/>
        <v>0</v>
      </c>
      <c r="AC21" s="49">
        <f t="shared" si="155"/>
        <v>0</v>
      </c>
      <c r="AD21" s="49">
        <f t="shared" si="155"/>
        <v>0</v>
      </c>
      <c r="AE21" s="49">
        <f t="shared" si="155"/>
        <v>0</v>
      </c>
      <c r="AF21" s="49">
        <f t="shared" si="155"/>
        <v>0</v>
      </c>
      <c r="AG21" s="49">
        <f t="shared" si="155"/>
        <v>0</v>
      </c>
      <c r="AH21" s="49">
        <f t="shared" si="155"/>
        <v>0</v>
      </c>
      <c r="AI21" s="49">
        <f t="shared" si="155"/>
        <v>0</v>
      </c>
      <c r="AJ21" s="49">
        <f t="shared" ref="AJ21:AM21" si="156">+AJ8-AJ15</f>
        <v>0</v>
      </c>
      <c r="AK21" s="49">
        <f t="shared" si="156"/>
        <v>0</v>
      </c>
      <c r="AL21" s="49">
        <f t="shared" si="156"/>
        <v>0</v>
      </c>
      <c r="AM21" s="49">
        <f t="shared" si="156"/>
        <v>0</v>
      </c>
      <c r="AN21" s="49">
        <f t="shared" ref="AN21:AR21" si="157">+AN8-AN15</f>
        <v>0</v>
      </c>
      <c r="AO21" s="49">
        <f t="shared" si="157"/>
        <v>0</v>
      </c>
      <c r="AP21" s="49">
        <f t="shared" si="157"/>
        <v>0</v>
      </c>
      <c r="AQ21" s="49">
        <f t="shared" si="157"/>
        <v>0</v>
      </c>
      <c r="AR21" s="49">
        <f t="shared" si="157"/>
        <v>0</v>
      </c>
      <c r="AS21" s="49">
        <f t="shared" ref="AS21:AY21" si="158">+AS8-AS15</f>
        <v>0</v>
      </c>
      <c r="AT21" s="49">
        <f t="shared" si="158"/>
        <v>0</v>
      </c>
      <c r="AU21" s="49">
        <f t="shared" si="158"/>
        <v>0</v>
      </c>
      <c r="AV21" s="49">
        <f t="shared" si="158"/>
        <v>0</v>
      </c>
      <c r="AW21" s="49">
        <f t="shared" si="158"/>
        <v>0</v>
      </c>
      <c r="AX21" s="49">
        <f t="shared" si="158"/>
        <v>0</v>
      </c>
      <c r="AY21" s="49">
        <f t="shared" si="15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appoggio</vt:lpstr>
      <vt:lpstr>Moduli -&gt;</vt:lpstr>
      <vt:lpstr>M_Acquisti</vt:lpstr>
      <vt:lpstr>M_Vendite</vt:lpstr>
      <vt:lpstr>Report -&gt;</vt:lpstr>
      <vt:lpstr>SP</vt:lpstr>
      <vt:lpstr>CE</vt:lpstr>
      <vt:lpstr>RF Banca</vt:lpstr>
      <vt:lpstr>L_Iva</vt:lpstr>
      <vt:lpstr>RF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2015-01-19T21:50:38Z</dcterms:created>
  <dcterms:modified xsi:type="dcterms:W3CDTF">2015-03-05T18:11:47Z</dcterms:modified>
</cp:coreProperties>
</file>